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3"/>
  </bookViews>
  <sheets>
    <sheet name="Arkusz7" sheetId="1" r:id="rId1"/>
    <sheet name="Arkusz10" sheetId="2" r:id="rId2"/>
    <sheet name="Arkusz5" sheetId="3" r:id="rId3"/>
    <sheet name="Arkusz6" sheetId="4" r:id="rId4"/>
  </sheets>
  <definedNames/>
  <calcPr fullCalcOnLoad="1"/>
</workbook>
</file>

<file path=xl/sharedStrings.xml><?xml version="1.0" encoding="utf-8"?>
<sst xmlns="http://schemas.openxmlformats.org/spreadsheetml/2006/main" count="130" uniqueCount="73">
  <si>
    <t>Załącznik Nr 1 do Uchwały Rady Gminy Gostynin                                       Nr 181/XXI/2012 z dnia 05 lipca 2012r.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</si>
  <si>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</si>
  <si>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</si>
  <si>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</si>
  <si>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</si>
  <si>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</si>
  <si>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</si>
  <si>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</si>
  <si>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</si>
  <si>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</si>
  <si>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</si>
  <si>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</si>
  <si>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</si>
  <si>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</si>
  <si>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O10</t>
  </si>
  <si>
    <t>Rolnictwo i łowiectwo</t>
  </si>
  <si>
    <t>Środki otrzymane od pozostałych jednostek zaliczanych do sektora finansów publicznych na realizację zadań bieżących jednostek zaliczanych do sektora finansów publicznych</t>
  </si>
  <si>
    <t>Gospodarka mieszkaniowa</t>
  </si>
  <si>
    <t>Bezpieczeństwo publiczne i ochrona przeciwpożarowa</t>
  </si>
  <si>
    <t>Dotacje celowe w ramach programów finansowanych z udziałem środków europejskich oraz środków o których mowa w art. 5 ust. 1 pkt 3 oraz ust. 3 pkt 5 i 6 ustawy, lub płatności w ramach budżetu środków europejskich</t>
  </si>
  <si>
    <t>Oświata i wychowanie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</si>
  <si>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</si>
  <si>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gmin).</t>
  </si>
  <si>
    <t>Środki na dofinansowanie własnych inwestycji gmin (związków gmin), powiatów (związków powiatów), samorządów województw, pozyskane z innych źródeł.</t>
  </si>
  <si>
    <t>Pozostałe zadania w zakresie polityki społecznej</t>
  </si>
  <si>
    <t>Dochody ogółem</t>
  </si>
  <si>
    <t>Załącznik Nr 2 do Uchwały Rady Gminy Gostynin</t>
  </si>
  <si>
    <t>Nr 181/XXI/2012 z dnia 05 lipca 2012r.</t>
  </si>
  <si>
    <r>
      <t xml:space="preserve">                                          </t>
    </r>
    <r>
      <rPr>
        <b/>
        <sz val="8"/>
        <color indexed="8"/>
        <rFont val="Times New Roman1"/>
        <family val="0"/>
      </rPr>
      <t>WYDATKI</t>
    </r>
  </si>
  <si>
    <t>Planowane wydatki na 2012r.</t>
  </si>
  <si>
    <t>Rozdział</t>
  </si>
  <si>
    <t>Nazwa działu i rozdziału</t>
  </si>
  <si>
    <t xml:space="preserve"> Po zmianie</t>
  </si>
  <si>
    <t>O1010</t>
  </si>
  <si>
    <t>Infrastruktura wodociągowa i sanitacyjna wsi</t>
  </si>
  <si>
    <t>Wytwarzanie i zaopatrywanie w energię, gaz i wodę</t>
  </si>
  <si>
    <t>Dostarczanie wody</t>
  </si>
  <si>
    <t>Transport i łączność</t>
  </si>
  <si>
    <t>Drogi publiczne gminne</t>
  </si>
  <si>
    <t>Gospodarka gruntami i nieruchomościami</t>
  </si>
  <si>
    <t>Ochotnicze straże pożarne</t>
  </si>
  <si>
    <t>Szkoły podstawowe</t>
  </si>
  <si>
    <t>Oddziały przedszkolne w szkołach podstawowych</t>
  </si>
  <si>
    <t>Gimnazja</t>
  </si>
  <si>
    <t>Pozostała działalność</t>
  </si>
  <si>
    <t>Wydatki ogółem</t>
  </si>
  <si>
    <t>Załącznik Nr 2a do Uchwały Rady Gminy Gostynin                Nr181/XXI/2012  z dnia 05 lipca 2012r.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</si>
  <si>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</si>
  <si>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</si>
  <si>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</si>
  <si>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</si>
  <si>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</si>
  <si>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</si>
  <si>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</si>
  <si>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</si>
  <si>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</si>
  <si>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</si>
  <si>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</si>
  <si>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Infrastruktura i łowiectwo</t>
  </si>
  <si>
    <t>Wytwarzanie i zaopatrywanie w energię elektryczną, gaz i wodę</t>
  </si>
  <si>
    <t>11687.408,81</t>
  </si>
  <si>
    <t>Ogółem wydatki</t>
  </si>
  <si>
    <t>Załącznik Nr 2b do Uchwały Rady Gminy Gostynin Nr 181/XXI/2012</t>
  </si>
  <si>
    <t>z dnia 05 lipca 2012r.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</si>
  <si>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</si>
  <si>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</si>
  <si>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</si>
  <si>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</si>
  <si>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</si>
  <si>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</si>
  <si>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źródeł zagranicznych niepodlegających zwrotowi </t>
  </si>
  <si>
    <t>Transport  i łączność</t>
  </si>
  <si>
    <t xml:space="preserve">Oświata i wychowanie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</si>
</sst>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 #,##0.00&quot; zł &quot;;\-#,##0.00&quot; zł &quot;;&quot; -&quot;#&quot; zł &quot;;@\ "/>
    <numFmt numFmtId="166" formatCode="#,##0.00&quot; zł &quot;;\-#,##0.00&quot; zł &quot;;&quot; -&quot;#&quot; zł &quot;;@\ "/>
    <numFmt numFmtId="167" formatCode="00"/>
    <numFmt numFmtId="168" formatCode="#,##0.00"/>
    <numFmt numFmtId="169" formatCode="#,###.00"/>
    <numFmt numFmtId="170" formatCode="D/MM/YYYY"/>
    <numFmt numFmtId="171" formatCode="#,##0"/>
  </numFmts>
  <fonts count="22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sz val="8"/>
      <color indexed="8"/>
      <name val="Times New Roman1"/>
      <family val="0"/>
    </font>
    <font>
      <b/>
      <sz val="8"/>
      <color indexed="8"/>
      <name val="Times New Roman1"/>
      <family val="0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Times New Roman1"/>
      <family val="0"/>
    </font>
    <font>
      <b/>
      <sz val="7"/>
      <color indexed="8"/>
      <name val="Times New Roman1"/>
      <family val="0"/>
    </font>
    <font>
      <b/>
      <sz val="7"/>
      <color indexed="9"/>
      <name val="Times New Roman"/>
      <family val="1"/>
    </font>
    <font>
      <b/>
      <sz val="10"/>
      <color indexed="8"/>
      <name val="Times New Roman1"/>
      <family val="0"/>
    </font>
    <font>
      <b/>
      <sz val="7"/>
      <color indexed="8"/>
      <name val="Arial1"/>
      <family val="0"/>
    </font>
    <font>
      <sz val="7"/>
      <color indexed="8"/>
      <name val="Arial1"/>
      <family val="0"/>
    </font>
    <font>
      <i/>
      <sz val="7"/>
      <color indexed="8"/>
      <name val="Times New Roman1"/>
      <family val="0"/>
    </font>
    <font>
      <b/>
      <u val="single"/>
      <sz val="7"/>
      <color indexed="8"/>
      <name val="Times New Roman1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5" fontId="2" fillId="0" borderId="0" applyBorder="0" applyProtection="0">
      <alignment/>
    </xf>
    <xf numFmtId="166" fontId="2" fillId="0" borderId="0" applyBorder="0" applyProtection="0">
      <alignment/>
    </xf>
    <xf numFmtId="167" fontId="3" fillId="0" borderId="0" applyBorder="0" applyProtection="0">
      <alignment/>
    </xf>
  </cellStyleXfs>
  <cellXfs count="102">
    <xf numFmtId="164" fontId="0" fillId="0" borderId="0" xfId="0" applyAlignment="1">
      <alignment/>
    </xf>
    <xf numFmtId="164" fontId="4" fillId="0" borderId="0" xfId="23" applyNumberFormat="1" applyFont="1" applyFill="1" applyBorder="1" applyAlignment="1" applyProtection="1">
      <alignment/>
      <protection/>
    </xf>
    <xf numFmtId="164" fontId="5" fillId="0" borderId="0" xfId="23" applyNumberFormat="1" applyFont="1" applyFill="1" applyBorder="1" applyAlignment="1" applyProtection="1">
      <alignment horizontal="center"/>
      <protection/>
    </xf>
    <xf numFmtId="164" fontId="4" fillId="0" borderId="0" xfId="25" applyNumberFormat="1" applyFont="1" applyFill="1" applyBorder="1" applyAlignment="1" applyProtection="1">
      <alignment/>
      <protection/>
    </xf>
    <xf numFmtId="164" fontId="4" fillId="0" borderId="0" xfId="25" applyNumberFormat="1" applyFont="1" applyFill="1" applyBorder="1" applyAlignment="1" applyProtection="1">
      <alignment wrapText="1"/>
      <protection/>
    </xf>
    <xf numFmtId="164" fontId="5" fillId="0" borderId="0" xfId="23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164" fontId="6" fillId="2" borderId="1" xfId="23" applyNumberFormat="1" applyFont="1" applyFill="1" applyBorder="1" applyAlignment="1" applyProtection="1">
      <alignment horizontal="center" vertical="center"/>
      <protection/>
    </xf>
    <xf numFmtId="164" fontId="6" fillId="2" borderId="1" xfId="23" applyNumberFormat="1" applyFont="1" applyFill="1" applyBorder="1" applyAlignment="1" applyProtection="1">
      <alignment horizontal="center" vertical="center" wrapText="1"/>
      <protection/>
    </xf>
    <xf numFmtId="164" fontId="6" fillId="0" borderId="1" xfId="23" applyNumberFormat="1" applyFont="1" applyFill="1" applyBorder="1" applyAlignment="1" applyProtection="1">
      <alignment horizontal="center" vertical="center"/>
      <protection/>
    </xf>
    <xf numFmtId="164" fontId="4" fillId="0" borderId="0" xfId="23" applyNumberFormat="1" applyFont="1" applyFill="1" applyBorder="1" applyAlignment="1" applyProtection="1">
      <alignment horizontal="center" vertical="center"/>
      <protection/>
    </xf>
    <xf numFmtId="168" fontId="6" fillId="2" borderId="1" xfId="23" applyNumberFormat="1" applyFont="1" applyFill="1" applyBorder="1" applyAlignment="1" applyProtection="1">
      <alignment horizontal="right" vertical="center"/>
      <protection/>
    </xf>
    <xf numFmtId="168" fontId="7" fillId="2" borderId="1" xfId="0" applyNumberFormat="1" applyFont="1" applyFill="1" applyBorder="1" applyAlignment="1">
      <alignment horizontal="right" vertical="center"/>
    </xf>
    <xf numFmtId="164" fontId="8" fillId="0" borderId="1" xfId="23" applyNumberFormat="1" applyFont="1" applyFill="1" applyBorder="1" applyAlignment="1" applyProtection="1">
      <alignment horizontal="center" vertical="center" wrapText="1"/>
      <protection/>
    </xf>
    <xf numFmtId="168" fontId="8" fillId="0" borderId="1" xfId="23" applyNumberFormat="1" applyFont="1" applyFill="1" applyBorder="1" applyAlignment="1" applyProtection="1">
      <alignment horizontal="right" vertical="center"/>
      <protection/>
    </xf>
    <xf numFmtId="169" fontId="8" fillId="0" borderId="1" xfId="23" applyNumberFormat="1" applyFont="1" applyFill="1" applyBorder="1" applyAlignment="1" applyProtection="1">
      <alignment horizontal="right" vertical="center"/>
      <protection/>
    </xf>
    <xf numFmtId="169" fontId="6" fillId="0" borderId="1" xfId="23" applyNumberFormat="1" applyFont="1" applyFill="1" applyBorder="1" applyAlignment="1" applyProtection="1">
      <alignment horizontal="right" vertical="center"/>
      <protection/>
    </xf>
    <xf numFmtId="164" fontId="6" fillId="0" borderId="1" xfId="23" applyNumberFormat="1" applyFont="1" applyFill="1" applyBorder="1" applyAlignment="1" applyProtection="1">
      <alignment horizontal="right" vertical="center"/>
      <protection/>
    </xf>
    <xf numFmtId="168" fontId="6" fillId="2" borderId="1" xfId="23" applyNumberFormat="1" applyFont="1" applyFill="1" applyBorder="1" applyAlignment="1" applyProtection="1">
      <alignment vertical="center"/>
      <protection/>
    </xf>
    <xf numFmtId="168" fontId="8" fillId="0" borderId="1" xfId="23" applyNumberFormat="1" applyFont="1" applyFill="1" applyBorder="1" applyAlignment="1" applyProtection="1">
      <alignment vertical="center"/>
      <protection/>
    </xf>
    <xf numFmtId="164" fontId="6" fillId="3" borderId="1" xfId="23" applyNumberFormat="1" applyFont="1" applyFill="1" applyBorder="1" applyAlignment="1" applyProtection="1">
      <alignment horizontal="center" vertical="center"/>
      <protection/>
    </xf>
    <xf numFmtId="164" fontId="8" fillId="3" borderId="1" xfId="23" applyNumberFormat="1" applyFont="1" applyFill="1" applyBorder="1" applyAlignment="1" applyProtection="1">
      <alignment horizontal="justify" vertical="center" wrapText="1"/>
      <protection/>
    </xf>
    <xf numFmtId="168" fontId="8" fillId="3" borderId="1" xfId="23" applyNumberFormat="1" applyFont="1" applyFill="1" applyBorder="1" applyAlignment="1" applyProtection="1">
      <alignment vertical="center"/>
      <protection/>
    </xf>
    <xf numFmtId="164" fontId="8" fillId="0" borderId="1" xfId="23" applyNumberFormat="1" applyFont="1" applyFill="1" applyBorder="1" applyAlignment="1" applyProtection="1">
      <alignment horizontal="left" vertical="center" wrapText="1"/>
      <protection/>
    </xf>
    <xf numFmtId="164" fontId="6" fillId="2" borderId="1" xfId="23" applyNumberFormat="1" applyFont="1" applyFill="1" applyBorder="1" applyAlignment="1" applyProtection="1">
      <alignment horizontal="left" vertical="center" wrapText="1"/>
      <protection/>
    </xf>
    <xf numFmtId="164" fontId="0" fillId="2" borderId="1" xfId="0" applyNumberFormat="1" applyFill="1" applyBorder="1" applyAlignment="1">
      <alignment/>
    </xf>
    <xf numFmtId="164" fontId="6" fillId="2" borderId="1" xfId="23" applyNumberFormat="1" applyFont="1" applyFill="1" applyBorder="1" applyAlignment="1" applyProtection="1">
      <alignment horizontal="right" vertical="center" wrapText="1"/>
      <protection/>
    </xf>
    <xf numFmtId="168" fontId="6" fillId="2" borderId="1" xfId="23" applyNumberFormat="1" applyFont="1" applyFill="1" applyBorder="1" applyAlignment="1" applyProtection="1">
      <alignment vertical="center"/>
      <protection/>
    </xf>
    <xf numFmtId="164" fontId="4" fillId="0" borderId="0" xfId="23" applyNumberFormat="1" applyFont="1" applyFill="1" applyBorder="1" applyAlignment="1" applyProtection="1">
      <alignment vertical="center"/>
      <protection/>
    </xf>
    <xf numFmtId="164" fontId="4" fillId="0" borderId="0" xfId="25" applyNumberFormat="1" applyFont="1" applyFill="1" applyBorder="1" applyAlignment="1" applyProtection="1">
      <alignment horizontal="right"/>
      <protection/>
    </xf>
    <xf numFmtId="164" fontId="9" fillId="0" borderId="0" xfId="23" applyNumberFormat="1" applyFont="1" applyFill="1" applyBorder="1" applyAlignment="1" applyProtection="1">
      <alignment/>
      <protection/>
    </xf>
    <xf numFmtId="164" fontId="10" fillId="2" borderId="1" xfId="23" applyNumberFormat="1" applyFont="1" applyFill="1" applyBorder="1" applyAlignment="1" applyProtection="1">
      <alignment horizontal="center" vertical="center"/>
      <protection/>
    </xf>
    <xf numFmtId="164" fontId="6" fillId="2" borderId="1" xfId="23" applyNumberFormat="1" applyFont="1" applyFill="1" applyBorder="1" applyAlignment="1" applyProtection="1">
      <alignment horizontal="center" vertical="center"/>
      <protection/>
    </xf>
    <xf numFmtId="164" fontId="6" fillId="2" borderId="1" xfId="23" applyNumberFormat="1" applyFont="1" applyFill="1" applyBorder="1" applyAlignment="1" applyProtection="1">
      <alignment horizontal="center" vertical="center" wrapText="1"/>
      <protection/>
    </xf>
    <xf numFmtId="164" fontId="6" fillId="0" borderId="1" xfId="23" applyNumberFormat="1" applyFont="1" applyFill="1" applyBorder="1" applyAlignment="1" applyProtection="1">
      <alignment horizontal="center" vertical="center"/>
      <protection/>
    </xf>
    <xf numFmtId="169" fontId="6" fillId="2" borderId="1" xfId="23" applyNumberFormat="1" applyFont="1" applyFill="1" applyBorder="1" applyAlignment="1" applyProtection="1">
      <alignment horizontal="right" vertical="center"/>
      <protection/>
    </xf>
    <xf numFmtId="164" fontId="8" fillId="0" borderId="1" xfId="23" applyNumberFormat="1" applyFont="1" applyFill="1" applyBorder="1" applyAlignment="1" applyProtection="1">
      <alignment horizontal="center" vertical="center"/>
      <protection/>
    </xf>
    <xf numFmtId="169" fontId="8" fillId="0" borderId="1" xfId="23" applyNumberFormat="1" applyFont="1" applyFill="1" applyBorder="1" applyAlignment="1" applyProtection="1">
      <alignment horizontal="right" vertical="center"/>
      <protection/>
    </xf>
    <xf numFmtId="168" fontId="6" fillId="2" borderId="1" xfId="23" applyNumberFormat="1" applyFont="1" applyFill="1" applyBorder="1" applyAlignment="1" applyProtection="1">
      <alignment horizontal="right" vertical="center"/>
      <protection/>
    </xf>
    <xf numFmtId="168" fontId="8" fillId="0" borderId="1" xfId="23" applyNumberFormat="1" applyFont="1" applyFill="1" applyBorder="1" applyAlignment="1" applyProtection="1">
      <alignment horizontal="right" vertical="center"/>
      <protection/>
    </xf>
    <xf numFmtId="168" fontId="8" fillId="3" borderId="1" xfId="23" applyNumberFormat="1" applyFont="1" applyFill="1" applyBorder="1" applyAlignment="1" applyProtection="1">
      <alignment horizontal="right" vertical="center"/>
      <protection/>
    </xf>
    <xf numFmtId="168" fontId="6" fillId="3" borderId="1" xfId="23" applyNumberFormat="1" applyFont="1" applyFill="1" applyBorder="1" applyAlignment="1" applyProtection="1">
      <alignment horizontal="right" vertical="center"/>
      <protection/>
    </xf>
    <xf numFmtId="164" fontId="11" fillId="3" borderId="1" xfId="23" applyNumberFormat="1" applyFont="1" applyFill="1" applyBorder="1" applyAlignment="1" applyProtection="1">
      <alignment horizontal="center" vertical="center"/>
      <protection/>
    </xf>
    <xf numFmtId="164" fontId="8" fillId="3" borderId="1" xfId="23" applyNumberFormat="1" applyFont="1" applyFill="1" applyBorder="1" applyAlignment="1" applyProtection="1">
      <alignment horizontal="center" vertical="center"/>
      <protection/>
    </xf>
    <xf numFmtId="164" fontId="8" fillId="3" borderId="1" xfId="23" applyNumberFormat="1" applyFont="1" applyFill="1" applyBorder="1" applyAlignment="1" applyProtection="1">
      <alignment horizontal="center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164" fontId="8" fillId="3" borderId="1" xfId="23" applyNumberFormat="1" applyFont="1" applyFill="1" applyBorder="1" applyAlignment="1" applyProtection="1">
      <alignment horizontal="center" vertical="top"/>
      <protection/>
    </xf>
    <xf numFmtId="168" fontId="8" fillId="3" borderId="1" xfId="23" applyNumberFormat="1" applyFont="1" applyFill="1" applyBorder="1" applyAlignment="1" applyProtection="1">
      <alignment horizontal="right" vertical="top"/>
      <protection/>
    </xf>
    <xf numFmtId="169" fontId="8" fillId="0" borderId="1" xfId="0" applyNumberFormat="1" applyFont="1" applyBorder="1" applyAlignment="1">
      <alignment horizontal="right" vertical="top"/>
    </xf>
    <xf numFmtId="164" fontId="6" fillId="4" borderId="1" xfId="0" applyNumberFormat="1" applyFont="1" applyFill="1" applyBorder="1" applyAlignment="1">
      <alignment horizontal="center" vertical="center"/>
    </xf>
    <xf numFmtId="168" fontId="6" fillId="4" borderId="1" xfId="23" applyNumberFormat="1" applyFont="1" applyFill="1" applyBorder="1" applyAlignment="1" applyProtection="1">
      <alignment horizontal="right" vertical="center"/>
      <protection/>
    </xf>
    <xf numFmtId="168" fontId="10" fillId="4" borderId="1" xfId="23" applyNumberFormat="1" applyFont="1" applyFill="1" applyBorder="1" applyAlignment="1" applyProtection="1">
      <alignment horizontal="right" vertical="center"/>
      <protection/>
    </xf>
    <xf numFmtId="170" fontId="4" fillId="0" borderId="0" xfId="23" applyNumberFormat="1" applyFont="1" applyFill="1" applyBorder="1" applyAlignment="1" applyProtection="1">
      <alignment horizontal="left"/>
      <protection/>
    </xf>
    <xf numFmtId="164" fontId="9" fillId="0" borderId="0" xfId="22" applyNumberFormat="1" applyFont="1" applyFill="1" applyBorder="1" applyAlignment="1" applyProtection="1">
      <alignment vertical="center"/>
      <protection/>
    </xf>
    <xf numFmtId="164" fontId="9" fillId="0" borderId="0" xfId="22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10" fillId="0" borderId="0" xfId="22" applyNumberFormat="1" applyFont="1" applyFill="1" applyBorder="1" applyAlignment="1" applyProtection="1">
      <alignment vertical="center"/>
      <protection/>
    </xf>
    <xf numFmtId="171" fontId="9" fillId="0" borderId="0" xfId="26" applyNumberFormat="1" applyFont="1" applyFill="1" applyBorder="1" applyAlignment="1" applyProtection="1">
      <alignment vertical="center" wrapText="1"/>
      <protection/>
    </xf>
    <xf numFmtId="164" fontId="9" fillId="0" borderId="0" xfId="26" applyNumberFormat="1" applyFont="1" applyFill="1" applyBorder="1" applyAlignment="1" applyProtection="1">
      <alignment vertical="center"/>
      <protection/>
    </xf>
    <xf numFmtId="164" fontId="10" fillId="0" borderId="0" xfId="26" applyNumberFormat="1" applyFont="1" applyFill="1" applyBorder="1" applyAlignment="1" applyProtection="1">
      <alignment vertical="center"/>
      <protection/>
    </xf>
    <xf numFmtId="164" fontId="9" fillId="0" borderId="0" xfId="26" applyNumberFormat="1" applyFont="1" applyFill="1" applyBorder="1" applyAlignment="1" applyProtection="1">
      <alignment/>
      <protection/>
    </xf>
    <xf numFmtId="164" fontId="9" fillId="0" borderId="0" xfId="26" applyNumberFormat="1" applyFont="1" applyFill="1" applyBorder="1" applyAlignment="1" applyProtection="1">
      <alignment wrapText="1"/>
      <protection/>
    </xf>
    <xf numFmtId="164" fontId="9" fillId="0" borderId="0" xfId="22" applyNumberFormat="1" applyFont="1" applyFill="1" applyBorder="1" applyAlignment="1" applyProtection="1">
      <alignment horizontal="center" vertical="center"/>
      <protection/>
    </xf>
    <xf numFmtId="164" fontId="10" fillId="0" borderId="0" xfId="22" applyNumberFormat="1" applyFont="1" applyFill="1" applyBorder="1" applyAlignment="1" applyProtection="1">
      <alignment horizontal="center" vertical="center"/>
      <protection/>
    </xf>
    <xf numFmtId="164" fontId="12" fillId="0" borderId="0" xfId="22" applyNumberFormat="1" applyFont="1" applyFill="1" applyBorder="1" applyAlignment="1" applyProtection="1">
      <alignment horizontal="center" vertical="center"/>
      <protection/>
    </xf>
    <xf numFmtId="164" fontId="9" fillId="2" borderId="1" xfId="22" applyNumberFormat="1" applyFont="1" applyFill="1" applyBorder="1" applyAlignment="1" applyProtection="1">
      <alignment horizontal="center" vertical="center"/>
      <protection/>
    </xf>
    <xf numFmtId="164" fontId="9" fillId="2" borderId="1" xfId="22" applyNumberFormat="1" applyFont="1" applyFill="1" applyBorder="1" applyAlignment="1" applyProtection="1">
      <alignment horizontal="center" vertical="center" wrapText="1"/>
      <protection/>
    </xf>
    <xf numFmtId="164" fontId="9" fillId="2" borderId="1" xfId="22" applyNumberFormat="1" applyFont="1" applyFill="1" applyBorder="1" applyAlignment="1" applyProtection="1">
      <alignment vertical="center" wrapText="1"/>
      <protection/>
    </xf>
    <xf numFmtId="164" fontId="9" fillId="0" borderId="1" xfId="22" applyNumberFormat="1" applyFont="1" applyFill="1" applyBorder="1" applyAlignment="1" applyProtection="1">
      <alignment horizontal="center" vertical="center" wrapText="1"/>
      <protection/>
    </xf>
    <xf numFmtId="164" fontId="10" fillId="2" borderId="1" xfId="22" applyNumberFormat="1" applyFont="1" applyFill="1" applyBorder="1" applyAlignment="1" applyProtection="1">
      <alignment horizontal="center" vertical="center" wrapText="1"/>
      <protection/>
    </xf>
    <xf numFmtId="168" fontId="10" fillId="2" borderId="1" xfId="22" applyNumberFormat="1" applyFont="1" applyFill="1" applyBorder="1" applyAlignment="1" applyProtection="1">
      <alignment horizontal="right" vertical="center" wrapText="1"/>
      <protection/>
    </xf>
    <xf numFmtId="168" fontId="9" fillId="0" borderId="1" xfId="22" applyNumberFormat="1" applyFont="1" applyFill="1" applyBorder="1" applyAlignment="1" applyProtection="1">
      <alignment horizontal="right" vertical="center" wrapText="1"/>
      <protection/>
    </xf>
    <xf numFmtId="168" fontId="6" fillId="2" borderId="0" xfId="22" applyNumberFormat="1" applyFont="1" applyFill="1" applyBorder="1" applyAlignment="1" applyProtection="1">
      <alignment horizontal="center" vertical="center"/>
      <protection/>
    </xf>
    <xf numFmtId="164" fontId="10" fillId="3" borderId="1" xfId="22" applyNumberFormat="1" applyFont="1" applyFill="1" applyBorder="1" applyAlignment="1" applyProtection="1">
      <alignment horizontal="center" vertical="center" wrapText="1"/>
      <protection/>
    </xf>
    <xf numFmtId="164" fontId="9" fillId="3" borderId="1" xfId="22" applyNumberFormat="1" applyFont="1" applyFill="1" applyBorder="1" applyAlignment="1" applyProtection="1">
      <alignment horizontal="center" vertical="center" wrapText="1"/>
      <protection/>
    </xf>
    <xf numFmtId="168" fontId="9" fillId="3" borderId="1" xfId="22" applyNumberFormat="1" applyFont="1" applyFill="1" applyBorder="1" applyAlignment="1" applyProtection="1">
      <alignment horizontal="right" vertical="center" wrapText="1"/>
      <protection/>
    </xf>
    <xf numFmtId="168" fontId="10" fillId="3" borderId="1" xfId="22" applyNumberFormat="1" applyFont="1" applyFill="1" applyBorder="1" applyAlignment="1" applyProtection="1">
      <alignment horizontal="right" vertical="center" wrapText="1"/>
      <protection/>
    </xf>
    <xf numFmtId="164" fontId="13" fillId="2" borderId="1" xfId="0" applyNumberFormat="1" applyFont="1" applyFill="1" applyBorder="1" applyAlignment="1">
      <alignment horizontal="right"/>
    </xf>
    <xf numFmtId="168" fontId="10" fillId="2" borderId="1" xfId="22" applyNumberFormat="1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Alignment="1">
      <alignment/>
    </xf>
    <xf numFmtId="164" fontId="15" fillId="0" borderId="0" xfId="22" applyNumberFormat="1" applyFont="1" applyFill="1" applyBorder="1" applyAlignment="1" applyProtection="1">
      <alignment vertical="center"/>
      <protection/>
    </xf>
    <xf numFmtId="168" fontId="10" fillId="0" borderId="0" xfId="22" applyNumberFormat="1" applyFont="1" applyFill="1" applyBorder="1" applyAlignment="1" applyProtection="1">
      <alignment/>
      <protection/>
    </xf>
    <xf numFmtId="164" fontId="9" fillId="0" borderId="0" xfId="25" applyNumberFormat="1" applyFont="1" applyFill="1" applyBorder="1" applyAlignment="1" applyProtection="1">
      <alignment vertical="center"/>
      <protection/>
    </xf>
    <xf numFmtId="168" fontId="16" fillId="0" borderId="0" xfId="26" applyNumberFormat="1" applyFont="1" applyFill="1" applyBorder="1" applyAlignment="1" applyProtection="1">
      <alignment vertical="center" wrapText="1"/>
      <protection/>
    </xf>
    <xf numFmtId="164" fontId="17" fillId="0" borderId="0" xfId="21" applyFont="1" applyBorder="1" applyAlignment="1" applyProtection="1">
      <alignment vertical="center"/>
      <protection/>
    </xf>
    <xf numFmtId="164" fontId="17" fillId="0" borderId="0" xfId="21" applyFont="1" applyBorder="1" applyProtection="1">
      <alignment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right" vertical="center"/>
      <protection/>
    </xf>
    <xf numFmtId="164" fontId="18" fillId="0" borderId="0" xfId="21" applyFont="1" applyBorder="1" applyAlignment="1" applyProtection="1">
      <alignment vertical="center"/>
      <protection/>
    </xf>
    <xf numFmtId="164" fontId="19" fillId="0" borderId="0" xfId="21" applyFont="1" applyBorder="1" applyAlignment="1" applyProtection="1">
      <alignment vertical="center"/>
      <protection/>
    </xf>
    <xf numFmtId="164" fontId="19" fillId="2" borderId="1" xfId="21" applyFont="1" applyFill="1" applyBorder="1" applyAlignment="1" applyProtection="1">
      <alignment horizontal="center" vertical="center" wrapText="1"/>
      <protection/>
    </xf>
    <xf numFmtId="164" fontId="19" fillId="2" borderId="1" xfId="21" applyFont="1" applyFill="1" applyBorder="1" applyAlignment="1" applyProtection="1">
      <alignment vertical="center" wrapText="1"/>
      <protection/>
    </xf>
    <xf numFmtId="164" fontId="20" fillId="2" borderId="1" xfId="21" applyFont="1" applyFill="1" applyBorder="1" applyAlignment="1" applyProtection="1">
      <alignment horizontal="center" vertical="center" wrapText="1"/>
      <protection/>
    </xf>
    <xf numFmtId="164" fontId="17" fillId="0" borderId="1" xfId="21" applyFont="1" applyBorder="1" applyAlignment="1" applyProtection="1">
      <alignment horizontal="center" vertical="center" wrapText="1"/>
      <protection/>
    </xf>
    <xf numFmtId="168" fontId="19" fillId="2" borderId="1" xfId="21" applyNumberFormat="1" applyFont="1" applyFill="1" applyBorder="1" applyAlignment="1" applyProtection="1">
      <alignment horizontal="right" vertical="center" wrapText="1"/>
      <protection/>
    </xf>
    <xf numFmtId="168" fontId="17" fillId="0" borderId="1" xfId="21" applyNumberFormat="1" applyFont="1" applyBorder="1" applyAlignment="1" applyProtection="1">
      <alignment horizontal="right" vertical="center" wrapText="1"/>
      <protection/>
    </xf>
    <xf numFmtId="164" fontId="18" fillId="2" borderId="1" xfId="21" applyFont="1" applyFill="1" applyBorder="1" applyAlignment="1" applyProtection="1">
      <alignment horizontal="center" vertical="center" wrapText="1"/>
      <protection/>
    </xf>
    <xf numFmtId="168" fontId="18" fillId="2" borderId="1" xfId="21" applyNumberFormat="1" applyFont="1" applyFill="1" applyBorder="1" applyAlignment="1" applyProtection="1">
      <alignment horizontal="right" vertical="center" wrapText="1"/>
      <protection/>
    </xf>
    <xf numFmtId="164" fontId="21" fillId="0" borderId="1" xfId="21" applyFont="1" applyBorder="1" applyAlignment="1" applyProtection="1">
      <alignment horizontal="center" vertical="center" wrapText="1"/>
      <protection/>
    </xf>
    <xf numFmtId="168" fontId="21" fillId="0" borderId="1" xfId="21" applyNumberFormat="1" applyFont="1" applyBorder="1" applyAlignment="1" applyProtection="1">
      <alignment horizontal="right" vertical="center" wrapText="1"/>
      <protection/>
    </xf>
    <xf numFmtId="169" fontId="19" fillId="2" borderId="1" xfId="21" applyNumberFormat="1" applyFont="1" applyFill="1" applyBorder="1" applyAlignment="1" applyProtection="1">
      <alignment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H13" sqref="H13"/>
    </sheetView>
  </sheetViews>
  <sheetFormatPr defaultColWidth="8" defaultRowHeight="11.25" customHeight="1"/>
  <cols>
    <col min="1" max="1" width="3.69921875" style="1" customWidth="1"/>
    <col min="2" max="2" width="26.8984375" style="1" customWidth="1"/>
    <col min="3" max="3" width="7.8984375" style="1" customWidth="1"/>
    <col min="4" max="4" width="9.09765625" style="1" customWidth="1"/>
    <col min="5" max="5" width="7.8984375" style="1" customWidth="1"/>
    <col min="6" max="6" width="8.3984375" style="1" customWidth="1"/>
    <col min="7" max="7" width="8.19921875" style="1" customWidth="1"/>
    <col min="8" max="8" width="10.8984375" style="1" customWidth="1"/>
    <col min="9" max="9" width="9" style="1" customWidth="1"/>
    <col min="10" max="10" width="8.796875" style="1" customWidth="1"/>
    <col min="11" max="11" width="11.296875" style="1" customWidth="1"/>
    <col min="12" max="13" width="8.3984375" style="1" customWidth="1"/>
    <col min="14" max="14" width="16.59765625" style="1" customWidth="1"/>
    <col min="15" max="255" width="8.3984375" style="1" customWidth="1"/>
    <col min="256" max="16384" width="8.1992187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14.25" customHeight="1">
      <c r="B8" s="5" t="s">
        <v>1</v>
      </c>
      <c r="C8" s="5"/>
      <c r="D8" s="5"/>
      <c r="E8" s="2"/>
    </row>
    <row r="9" spans="3:5" ht="0.75" customHeight="1">
      <c r="C9" s="6"/>
      <c r="D9" s="6"/>
      <c r="E9" s="6"/>
    </row>
    <row r="10" spans="3:5" ht="9" customHeight="1">
      <c r="C10" s="5"/>
      <c r="D10" s="5"/>
      <c r="E10" s="5"/>
    </row>
    <row r="11" spans="1:11" ht="10.5" customHeight="1">
      <c r="A11" s="7" t="s">
        <v>2</v>
      </c>
      <c r="B11" s="7" t="s">
        <v>3</v>
      </c>
      <c r="C11" s="7" t="s">
        <v>4</v>
      </c>
      <c r="D11" s="7"/>
      <c r="E11" s="7"/>
      <c r="F11" s="7" t="s">
        <v>5</v>
      </c>
      <c r="G11" s="7"/>
      <c r="H11" s="7"/>
      <c r="I11" s="7"/>
      <c r="J11" s="7"/>
      <c r="K11" s="7"/>
    </row>
    <row r="12" spans="1:11" ht="12" customHeight="1">
      <c r="A12" s="7"/>
      <c r="B12" s="7"/>
      <c r="C12" s="7"/>
      <c r="D12" s="7"/>
      <c r="E12" s="7"/>
      <c r="F12" s="7" t="s">
        <v>6</v>
      </c>
      <c r="G12" s="7" t="s">
        <v>7</v>
      </c>
      <c r="H12" s="7"/>
      <c r="I12" s="7" t="s">
        <v>8</v>
      </c>
      <c r="J12" s="7" t="s">
        <v>7</v>
      </c>
      <c r="K12" s="7"/>
    </row>
    <row r="13" spans="1:11" ht="60" customHeight="1">
      <c r="A13" s="7"/>
      <c r="B13" s="7"/>
      <c r="C13" s="7"/>
      <c r="D13" s="7"/>
      <c r="E13" s="7"/>
      <c r="F13" s="7"/>
      <c r="G13" s="7" t="s">
        <v>9</v>
      </c>
      <c r="H13" s="8" t="s">
        <v>10</v>
      </c>
      <c r="I13" s="7"/>
      <c r="J13" s="7" t="s">
        <v>9</v>
      </c>
      <c r="K13" s="8" t="s">
        <v>10</v>
      </c>
    </row>
    <row r="14" spans="1:11" ht="17.25" customHeight="1">
      <c r="A14" s="7"/>
      <c r="B14" s="7"/>
      <c r="C14" s="8" t="s">
        <v>11</v>
      </c>
      <c r="D14" s="7" t="s">
        <v>12</v>
      </c>
      <c r="E14" s="8" t="s">
        <v>13</v>
      </c>
      <c r="F14" s="7"/>
      <c r="G14" s="7"/>
      <c r="H14" s="8"/>
      <c r="I14" s="7"/>
      <c r="J14" s="7"/>
      <c r="K14" s="8"/>
    </row>
    <row r="15" spans="1:11" s="10" customFormat="1" ht="12.75" customHeight="1">
      <c r="A15" s="9">
        <v>1</v>
      </c>
      <c r="B15" s="9">
        <v>2</v>
      </c>
      <c r="C15" s="9">
        <v>3</v>
      </c>
      <c r="D15" s="9"/>
      <c r="E15" s="9"/>
      <c r="F15" s="9">
        <v>4</v>
      </c>
      <c r="G15" s="9">
        <v>5</v>
      </c>
      <c r="H15" s="9">
        <v>6</v>
      </c>
      <c r="I15" s="9">
        <v>7</v>
      </c>
      <c r="J15" s="9">
        <v>8</v>
      </c>
      <c r="K15" s="9">
        <v>9</v>
      </c>
    </row>
    <row r="16" spans="1:11" s="10" customFormat="1" ht="12.75" customHeight="1">
      <c r="A16" s="7" t="s">
        <v>14</v>
      </c>
      <c r="B16" s="7" t="s">
        <v>15</v>
      </c>
      <c r="C16" s="11">
        <v>821696.4</v>
      </c>
      <c r="D16" s="11">
        <f>SUM(D17:D18)</f>
        <v>676617.26</v>
      </c>
      <c r="E16" s="11">
        <f>SUM(C16:D16)</f>
        <v>1498313.6600000001</v>
      </c>
      <c r="F16" s="12">
        <v>351696.4</v>
      </c>
      <c r="G16" s="12">
        <v>344696.4</v>
      </c>
      <c r="H16" s="11"/>
      <c r="I16" s="11">
        <v>1146617.26</v>
      </c>
      <c r="J16" s="11"/>
      <c r="K16" s="11"/>
    </row>
    <row r="17" spans="1:11" s="10" customFormat="1" ht="20.25" customHeight="1">
      <c r="A17" s="9"/>
      <c r="B17" s="13" t="s">
        <v>16</v>
      </c>
      <c r="C17" s="14">
        <v>0</v>
      </c>
      <c r="D17" s="15">
        <v>375000</v>
      </c>
      <c r="E17" s="15">
        <f>SUM(C17:D18)</f>
        <v>676617.26</v>
      </c>
      <c r="F17" s="15"/>
      <c r="G17" s="15"/>
      <c r="H17" s="15"/>
      <c r="I17" s="15">
        <v>375000</v>
      </c>
      <c r="J17" s="15"/>
      <c r="K17" s="15"/>
    </row>
    <row r="18" spans="1:11" s="10" customFormat="1" ht="16.5" customHeight="1">
      <c r="A18" s="9"/>
      <c r="B18" s="9"/>
      <c r="C18" s="14"/>
      <c r="D18" s="15">
        <v>301617.26</v>
      </c>
      <c r="E18" s="15"/>
      <c r="F18" s="15"/>
      <c r="G18" s="16"/>
      <c r="H18" s="17"/>
      <c r="I18" s="15">
        <v>301617.26</v>
      </c>
      <c r="J18" s="17"/>
      <c r="K18" s="17"/>
    </row>
    <row r="19" spans="1:11" s="10" customFormat="1" ht="12.75" customHeight="1">
      <c r="A19" s="7">
        <v>700</v>
      </c>
      <c r="B19" s="7" t="s">
        <v>17</v>
      </c>
      <c r="C19" s="11">
        <v>156000</v>
      </c>
      <c r="D19" s="11">
        <f>SUM(D20)</f>
        <v>98382.74</v>
      </c>
      <c r="E19" s="11">
        <f>SUM(C19:D19)</f>
        <v>254382.74</v>
      </c>
      <c r="F19" s="11">
        <v>86000</v>
      </c>
      <c r="G19" s="11"/>
      <c r="H19" s="11"/>
      <c r="I19" s="11">
        <v>168382.74</v>
      </c>
      <c r="J19" s="11"/>
      <c r="K19" s="11"/>
    </row>
    <row r="20" spans="1:11" s="10" customFormat="1" ht="40.5" customHeight="1">
      <c r="A20" s="9"/>
      <c r="B20" s="13" t="s">
        <v>16</v>
      </c>
      <c r="C20" s="14">
        <v>0</v>
      </c>
      <c r="D20" s="14">
        <v>98382.74</v>
      </c>
      <c r="E20" s="14">
        <f>SUM(C20:D20)</f>
        <v>98382.74</v>
      </c>
      <c r="F20" s="14"/>
      <c r="G20" s="14"/>
      <c r="H20" s="14"/>
      <c r="I20" s="14">
        <v>98382.74</v>
      </c>
      <c r="J20" s="14"/>
      <c r="K20" s="14"/>
    </row>
    <row r="21" spans="1:11" s="10" customFormat="1" ht="19.5" customHeight="1">
      <c r="A21" s="7">
        <v>754</v>
      </c>
      <c r="B21" s="7" t="s">
        <v>18</v>
      </c>
      <c r="C21" s="18">
        <v>200</v>
      </c>
      <c r="D21" s="18">
        <f>SUM(D22:D23)</f>
        <v>7600</v>
      </c>
      <c r="E21" s="18">
        <f>SUM(C21:D21)</f>
        <v>7800</v>
      </c>
      <c r="F21" s="18">
        <v>7800</v>
      </c>
      <c r="G21" s="18">
        <v>1340</v>
      </c>
      <c r="H21" s="18">
        <v>6460</v>
      </c>
      <c r="I21" s="18"/>
      <c r="J21" s="18"/>
      <c r="K21" s="18"/>
    </row>
    <row r="22" spans="1:11" s="10" customFormat="1" ht="50.25" customHeight="1">
      <c r="A22" s="9"/>
      <c r="B22" s="13" t="s">
        <v>19</v>
      </c>
      <c r="C22" s="19">
        <v>0</v>
      </c>
      <c r="D22" s="19">
        <v>6460</v>
      </c>
      <c r="E22" s="19">
        <f>SUM(C22:D22)</f>
        <v>6460</v>
      </c>
      <c r="F22" s="19">
        <v>6460</v>
      </c>
      <c r="G22" s="19"/>
      <c r="H22" s="19">
        <v>6460</v>
      </c>
      <c r="I22" s="19"/>
      <c r="J22" s="19"/>
      <c r="K22" s="19"/>
    </row>
    <row r="23" spans="1:11" s="10" customFormat="1" ht="46.5" customHeight="1">
      <c r="A23" s="9"/>
      <c r="B23" s="13" t="s">
        <v>19</v>
      </c>
      <c r="C23" s="19">
        <v>0</v>
      </c>
      <c r="D23" s="19">
        <v>1140</v>
      </c>
      <c r="E23" s="19">
        <f>SUM(C23:D23)</f>
        <v>1140</v>
      </c>
      <c r="F23" s="19">
        <v>1140</v>
      </c>
      <c r="G23" s="19">
        <v>1140</v>
      </c>
      <c r="H23" s="19"/>
      <c r="I23" s="19"/>
      <c r="J23" s="19"/>
      <c r="K23" s="19"/>
    </row>
    <row r="24" spans="1:11" s="10" customFormat="1" ht="22.5" customHeight="1">
      <c r="A24" s="7">
        <v>801</v>
      </c>
      <c r="B24" s="8" t="s">
        <v>20</v>
      </c>
      <c r="C24" s="18">
        <v>609889.76</v>
      </c>
      <c r="D24" s="18">
        <f>SUM(D25:D28)</f>
        <v>408851</v>
      </c>
      <c r="E24" s="18">
        <f>SUM(C24:D24)</f>
        <v>1018740.76</v>
      </c>
      <c r="F24" s="18">
        <v>687713.76</v>
      </c>
      <c r="G24" s="18">
        <v>160102.41</v>
      </c>
      <c r="H24" s="18">
        <v>466244.35</v>
      </c>
      <c r="I24" s="18">
        <v>331027</v>
      </c>
      <c r="J24" s="18">
        <v>130526</v>
      </c>
      <c r="K24" s="18">
        <v>200501</v>
      </c>
    </row>
    <row r="25" spans="1:11" s="10" customFormat="1" ht="28.5" customHeight="1">
      <c r="A25" s="20"/>
      <c r="B25" s="21" t="s">
        <v>21</v>
      </c>
      <c r="C25" s="22">
        <v>0</v>
      </c>
      <c r="D25" s="22">
        <v>77824</v>
      </c>
      <c r="E25" s="22">
        <f>SUM(C25:D25)</f>
        <v>77824</v>
      </c>
      <c r="F25" s="22">
        <v>77824</v>
      </c>
      <c r="G25" s="22">
        <v>77824</v>
      </c>
      <c r="H25" s="22"/>
      <c r="I25" s="22"/>
      <c r="J25" s="22"/>
      <c r="K25" s="22"/>
    </row>
    <row r="26" spans="1:11" s="10" customFormat="1" ht="21" customHeight="1">
      <c r="A26" s="20"/>
      <c r="B26" s="23" t="s">
        <v>22</v>
      </c>
      <c r="C26" s="19">
        <v>0</v>
      </c>
      <c r="D26" s="19">
        <v>121076</v>
      </c>
      <c r="E26" s="19">
        <f>SUM(C26:D27)</f>
        <v>130526</v>
      </c>
      <c r="F26" s="19"/>
      <c r="G26" s="19"/>
      <c r="H26" s="19"/>
      <c r="I26" s="19">
        <v>121076</v>
      </c>
      <c r="J26" s="19">
        <v>121076</v>
      </c>
      <c r="K26" s="19"/>
    </row>
    <row r="27" spans="1:11" s="10" customFormat="1" ht="18" customHeight="1">
      <c r="A27" s="20"/>
      <c r="B27" s="23"/>
      <c r="C27" s="19"/>
      <c r="D27" s="19">
        <v>9450</v>
      </c>
      <c r="E27" s="19"/>
      <c r="F27" s="19"/>
      <c r="G27" s="19"/>
      <c r="H27" s="19"/>
      <c r="I27" s="19">
        <v>9450</v>
      </c>
      <c r="J27" s="19">
        <v>9450</v>
      </c>
      <c r="K27" s="19"/>
    </row>
    <row r="28" spans="1:11" s="10" customFormat="1" ht="31.5" customHeight="1">
      <c r="A28" s="20"/>
      <c r="B28" s="23" t="s">
        <v>23</v>
      </c>
      <c r="C28" s="19">
        <v>0</v>
      </c>
      <c r="D28" s="19">
        <v>200501</v>
      </c>
      <c r="E28" s="19">
        <f>SUM(C28:D28)</f>
        <v>200501</v>
      </c>
      <c r="F28" s="19"/>
      <c r="G28" s="19"/>
      <c r="H28" s="19"/>
      <c r="I28" s="19">
        <v>200501</v>
      </c>
      <c r="J28" s="19"/>
      <c r="K28" s="19">
        <v>200501</v>
      </c>
    </row>
    <row r="29" spans="1:11" s="10" customFormat="1" ht="31.5" customHeight="1">
      <c r="A29" s="7">
        <v>853</v>
      </c>
      <c r="B29" s="24" t="s">
        <v>24</v>
      </c>
      <c r="C29" s="18">
        <v>162074</v>
      </c>
      <c r="D29" s="18">
        <f>SUM(D30:D31)</f>
        <v>49960</v>
      </c>
      <c r="E29" s="18">
        <f>SUM(C29:D29)</f>
        <v>212034</v>
      </c>
      <c r="F29" s="18">
        <v>212034</v>
      </c>
      <c r="G29" s="18">
        <v>7494</v>
      </c>
      <c r="H29" s="18">
        <v>42466</v>
      </c>
      <c r="I29" s="18"/>
      <c r="J29" s="18"/>
      <c r="K29" s="18"/>
    </row>
    <row r="30" spans="1:11" s="10" customFormat="1" ht="44.25" customHeight="1">
      <c r="A30" s="20"/>
      <c r="B30" s="13" t="s">
        <v>19</v>
      </c>
      <c r="C30" s="19">
        <v>153667.25</v>
      </c>
      <c r="D30" s="19">
        <v>42466</v>
      </c>
      <c r="E30" s="19">
        <f>SUM(C30:D30)</f>
        <v>196133.25</v>
      </c>
      <c r="F30" s="19">
        <v>42466</v>
      </c>
      <c r="G30" s="19"/>
      <c r="H30" s="19">
        <v>42466</v>
      </c>
      <c r="I30" s="19"/>
      <c r="J30" s="19"/>
      <c r="K30" s="19"/>
    </row>
    <row r="31" spans="1:11" s="10" customFormat="1" ht="47.25" customHeight="1">
      <c r="A31" s="20"/>
      <c r="B31" s="13" t="s">
        <v>19</v>
      </c>
      <c r="C31" s="19">
        <v>8406.75</v>
      </c>
      <c r="D31" s="19">
        <v>7494</v>
      </c>
      <c r="E31" s="19">
        <f>SUM(C31:D31)</f>
        <v>15900.75</v>
      </c>
      <c r="F31" s="19">
        <v>7494</v>
      </c>
      <c r="G31" s="19">
        <v>7494</v>
      </c>
      <c r="H31" s="19"/>
      <c r="I31" s="19"/>
      <c r="J31" s="19"/>
      <c r="K31" s="19"/>
    </row>
    <row r="32" spans="1:11" s="10" customFormat="1" ht="16.5" customHeight="1">
      <c r="A32" s="25"/>
      <c r="B32" s="26" t="s">
        <v>25</v>
      </c>
      <c r="C32" s="27">
        <v>30738908.34</v>
      </c>
      <c r="D32" s="27">
        <f>D16+D19+D21+D24+D29</f>
        <v>1241411</v>
      </c>
      <c r="E32" s="27">
        <f>SUM(C32:D32)</f>
        <v>31980319.34</v>
      </c>
      <c r="F32" s="27">
        <v>30334292.34</v>
      </c>
      <c r="G32" s="27">
        <v>5810543.56</v>
      </c>
      <c r="H32" s="27">
        <v>681626.78</v>
      </c>
      <c r="I32" s="27">
        <v>1646027</v>
      </c>
      <c r="J32" s="27">
        <v>130526</v>
      </c>
      <c r="K32" s="27"/>
    </row>
    <row r="33" spans="2:3" ht="11.25" customHeight="1">
      <c r="B33" s="5"/>
      <c r="C33" s="5"/>
    </row>
    <row r="34" spans="2:11" ht="11.25" customHeight="1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11.25" customHeight="1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1.25" customHeight="1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1.25" customHeight="1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11.25" customHeight="1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1.25" customHeigh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1.25" customHeight="1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1.25" customHeight="1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1.25" customHeight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1.25" customHeight="1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1.25" customHeight="1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5" ht="11.25" customHeight="1">
      <c r="B45" s="28"/>
      <c r="C45" s="28"/>
      <c r="D45" s="28"/>
      <c r="E45" s="28"/>
    </row>
    <row r="46" spans="2:5" ht="11.25" customHeight="1">
      <c r="B46" s="28"/>
      <c r="C46" s="28"/>
      <c r="D46" s="28"/>
      <c r="E46" s="28"/>
    </row>
    <row r="47" spans="2:5" ht="11.25" customHeight="1">
      <c r="B47" s="28"/>
      <c r="C47" s="28"/>
      <c r="D47" s="28"/>
      <c r="E47" s="28"/>
    </row>
    <row r="48" spans="2:5" ht="11.25" customHeight="1">
      <c r="B48" s="28"/>
      <c r="C48" s="28"/>
      <c r="D48" s="28"/>
      <c r="E48" s="28"/>
    </row>
    <row r="49" spans="2:5" ht="11.25" customHeight="1">
      <c r="B49" s="28"/>
      <c r="C49" s="28"/>
      <c r="D49" s="28"/>
      <c r="E49" s="28"/>
    </row>
    <row r="50" spans="2:5" ht="11.25" customHeight="1">
      <c r="B50" s="28"/>
      <c r="C50" s="28"/>
      <c r="D50" s="28"/>
      <c r="E50" s="28"/>
    </row>
    <row r="51" spans="2:5" ht="11.25" customHeight="1">
      <c r="B51" s="28"/>
      <c r="C51" s="28"/>
      <c r="D51" s="28"/>
      <c r="E51" s="28"/>
    </row>
  </sheetData>
  <mergeCells count="22">
    <mergeCell ref="H1:K3"/>
    <mergeCell ref="B8:D8"/>
    <mergeCell ref="C9:E9"/>
    <mergeCell ref="A11:A13"/>
    <mergeCell ref="B11:B13"/>
    <mergeCell ref="C11:E13"/>
    <mergeCell ref="F11:K11"/>
    <mergeCell ref="F12:F13"/>
    <mergeCell ref="G12:H12"/>
    <mergeCell ref="I12:I13"/>
    <mergeCell ref="J12:K12"/>
    <mergeCell ref="C15:E15"/>
    <mergeCell ref="A17:A18"/>
    <mergeCell ref="B17:B18"/>
    <mergeCell ref="C17:C18"/>
    <mergeCell ref="E17:E18"/>
    <mergeCell ref="A22:A23"/>
    <mergeCell ref="A25:A28"/>
    <mergeCell ref="B26:B27"/>
    <mergeCell ref="C26:C27"/>
    <mergeCell ref="E26:E27"/>
    <mergeCell ref="A30:A31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G3" sqref="G3"/>
    </sheetView>
  </sheetViews>
  <sheetFormatPr defaultColWidth="8" defaultRowHeight="11.25" customHeight="1"/>
  <cols>
    <col min="1" max="1" width="6.296875" style="1" customWidth="1"/>
    <col min="2" max="2" width="8.69921875" style="1" customWidth="1"/>
    <col min="3" max="3" width="32" style="1" customWidth="1"/>
    <col min="4" max="6" width="11.69921875" style="1" customWidth="1"/>
    <col min="7" max="7" width="12.296875" style="1" customWidth="1"/>
    <col min="8" max="8" width="11.296875" style="1" customWidth="1"/>
    <col min="9" max="9" width="8.3984375" style="1" customWidth="1"/>
    <col min="10" max="10" width="12.296875" style="1" customWidth="1"/>
    <col min="11" max="11" width="8.3984375" style="1" customWidth="1"/>
    <col min="12" max="12" width="10.69921875" style="1" customWidth="1"/>
    <col min="13" max="255" width="8.3984375" style="1" customWidth="1"/>
    <col min="256" max="16384" width="8.19921875" style="1" customWidth="1"/>
  </cols>
  <sheetData>
    <row r="1" spans="4:8" ht="11.25" customHeight="1">
      <c r="D1" s="3"/>
      <c r="E1" s="3"/>
      <c r="F1" s="3"/>
      <c r="G1" s="3"/>
      <c r="H1" s="29" t="s">
        <v>26</v>
      </c>
    </row>
    <row r="2" spans="4:8" ht="11.25" customHeight="1">
      <c r="D2" s="3"/>
      <c r="E2" s="3"/>
      <c r="F2" s="3"/>
      <c r="G2" s="3"/>
      <c r="H2" s="29" t="s">
        <v>27</v>
      </c>
    </row>
    <row r="3" ht="18" customHeight="1">
      <c r="C3" s="30" t="s">
        <v>28</v>
      </c>
    </row>
    <row r="4" spans="1:8" ht="18.75" customHeight="1">
      <c r="A4" s="31"/>
      <c r="B4" s="31"/>
      <c r="C4" s="31"/>
      <c r="D4" s="31" t="s">
        <v>29</v>
      </c>
      <c r="E4" s="31"/>
      <c r="F4" s="31"/>
      <c r="G4" s="31"/>
      <c r="H4" s="31"/>
    </row>
    <row r="5" spans="1:8" ht="16.5" customHeight="1">
      <c r="A5" s="32" t="s">
        <v>2</v>
      </c>
      <c r="B5" s="32" t="s">
        <v>30</v>
      </c>
      <c r="C5" s="32" t="s">
        <v>31</v>
      </c>
      <c r="D5" s="32" t="s">
        <v>4</v>
      </c>
      <c r="E5" s="32"/>
      <c r="F5" s="32"/>
      <c r="G5" s="32" t="s">
        <v>5</v>
      </c>
      <c r="H5" s="32"/>
    </row>
    <row r="6" spans="1:8" ht="10.5" customHeight="1">
      <c r="A6" s="32"/>
      <c r="B6" s="32"/>
      <c r="C6" s="32"/>
      <c r="D6" s="32"/>
      <c r="E6" s="32"/>
      <c r="F6" s="32"/>
      <c r="G6" s="32" t="s">
        <v>6</v>
      </c>
      <c r="H6" s="33" t="s">
        <v>8</v>
      </c>
    </row>
    <row r="7" spans="1:8" ht="17.25" customHeight="1">
      <c r="A7" s="32"/>
      <c r="B7" s="32"/>
      <c r="C7" s="32"/>
      <c r="D7" s="33" t="s">
        <v>11</v>
      </c>
      <c r="E7" s="33" t="s">
        <v>12</v>
      </c>
      <c r="F7" s="33" t="s">
        <v>32</v>
      </c>
      <c r="G7" s="32"/>
      <c r="H7" s="33"/>
    </row>
    <row r="8" spans="1:8" s="10" customFormat="1" ht="12.75" customHeight="1">
      <c r="A8" s="34">
        <v>1</v>
      </c>
      <c r="B8" s="34">
        <v>2</v>
      </c>
      <c r="C8" s="34">
        <v>3</v>
      </c>
      <c r="D8" s="34">
        <v>4</v>
      </c>
      <c r="E8" s="34"/>
      <c r="F8" s="34"/>
      <c r="G8" s="34">
        <v>5</v>
      </c>
      <c r="H8" s="34">
        <v>6</v>
      </c>
    </row>
    <row r="9" spans="1:8" s="10" customFormat="1" ht="12.75" customHeight="1">
      <c r="A9" s="32" t="s">
        <v>14</v>
      </c>
      <c r="B9" s="32" t="s">
        <v>15</v>
      </c>
      <c r="C9" s="32"/>
      <c r="D9" s="35">
        <v>4163996.4</v>
      </c>
      <c r="E9" s="35">
        <f>SUM(E10:E15)</f>
        <v>672016.19</v>
      </c>
      <c r="F9" s="35">
        <f>SUM(D9:E9)</f>
        <v>4836012.59</v>
      </c>
      <c r="G9" s="35">
        <v>378996.4</v>
      </c>
      <c r="H9" s="35">
        <v>4457016.19</v>
      </c>
    </row>
    <row r="10" spans="1:8" s="10" customFormat="1" ht="12.75" customHeight="1">
      <c r="A10" s="34"/>
      <c r="B10" s="36" t="s">
        <v>33</v>
      </c>
      <c r="C10" s="36" t="s">
        <v>34</v>
      </c>
      <c r="D10" s="37">
        <v>3803000</v>
      </c>
      <c r="E10" s="37">
        <v>5000</v>
      </c>
      <c r="F10" s="37">
        <f>SUM(D10:E15)</f>
        <v>4475016.1899999995</v>
      </c>
      <c r="G10" s="37">
        <v>5000</v>
      </c>
      <c r="H10" s="37"/>
    </row>
    <row r="11" spans="1:8" s="10" customFormat="1" ht="12.75" customHeight="1">
      <c r="A11" s="34"/>
      <c r="B11" s="34"/>
      <c r="C11" s="34"/>
      <c r="D11" s="37"/>
      <c r="E11" s="37">
        <v>301617.26</v>
      </c>
      <c r="F11" s="37"/>
      <c r="G11" s="37"/>
      <c r="H11" s="37">
        <v>301617.26</v>
      </c>
    </row>
    <row r="12" spans="1:8" s="10" customFormat="1" ht="12.75" customHeight="1">
      <c r="A12" s="34"/>
      <c r="B12" s="34"/>
      <c r="C12" s="34"/>
      <c r="D12" s="37"/>
      <c r="E12" s="37">
        <v>-9601.07</v>
      </c>
      <c r="F12" s="37"/>
      <c r="G12" s="37"/>
      <c r="H12" s="37">
        <v>-9601.07</v>
      </c>
    </row>
    <row r="13" spans="1:8" s="10" customFormat="1" ht="12.75" customHeight="1">
      <c r="A13" s="34"/>
      <c r="B13" s="34"/>
      <c r="C13" s="34"/>
      <c r="D13" s="37"/>
      <c r="E13" s="37">
        <v>375000</v>
      </c>
      <c r="F13" s="37"/>
      <c r="G13" s="37"/>
      <c r="H13" s="37">
        <v>375000</v>
      </c>
    </row>
    <row r="14" spans="1:8" s="10" customFormat="1" ht="12.75" customHeight="1">
      <c r="A14" s="34"/>
      <c r="B14" s="34"/>
      <c r="C14" s="34"/>
      <c r="D14" s="37"/>
      <c r="E14" s="37">
        <v>-375000</v>
      </c>
      <c r="F14" s="37"/>
      <c r="G14" s="37"/>
      <c r="H14" s="37">
        <v>-375000</v>
      </c>
    </row>
    <row r="15" spans="1:8" s="10" customFormat="1" ht="12.75" customHeight="1">
      <c r="A15" s="34"/>
      <c r="B15" s="34"/>
      <c r="C15" s="34"/>
      <c r="D15" s="37"/>
      <c r="E15" s="37">
        <v>375000</v>
      </c>
      <c r="F15" s="37"/>
      <c r="G15" s="37"/>
      <c r="H15" s="37">
        <v>375000</v>
      </c>
    </row>
    <row r="16" spans="1:8" s="10" customFormat="1" ht="12.75" customHeight="1">
      <c r="A16" s="32">
        <v>400</v>
      </c>
      <c r="B16" s="32" t="s">
        <v>35</v>
      </c>
      <c r="C16" s="32"/>
      <c r="D16" s="35">
        <v>23000</v>
      </c>
      <c r="E16" s="35">
        <f>SUM(E17)</f>
        <v>15000</v>
      </c>
      <c r="F16" s="35">
        <f>SUM(D16:E16)</f>
        <v>38000</v>
      </c>
      <c r="G16" s="35">
        <v>38000</v>
      </c>
      <c r="H16" s="38">
        <v>0</v>
      </c>
    </row>
    <row r="17" spans="1:8" s="10" customFormat="1" ht="12.75" customHeight="1">
      <c r="A17" s="34"/>
      <c r="B17" s="36">
        <v>40002</v>
      </c>
      <c r="C17" s="36" t="s">
        <v>36</v>
      </c>
      <c r="D17" s="37">
        <v>23000</v>
      </c>
      <c r="E17" s="37">
        <v>15000</v>
      </c>
      <c r="F17" s="37">
        <f>SUM(D17:E17)</f>
        <v>38000</v>
      </c>
      <c r="G17" s="37">
        <v>15000</v>
      </c>
      <c r="H17" s="37"/>
    </row>
    <row r="18" spans="1:8" s="10" customFormat="1" ht="12.75" customHeight="1">
      <c r="A18" s="32">
        <v>600</v>
      </c>
      <c r="B18" s="32" t="s">
        <v>37</v>
      </c>
      <c r="C18" s="32"/>
      <c r="D18" s="38">
        <v>1677674.04</v>
      </c>
      <c r="E18" s="38">
        <f>SUM(E19)</f>
        <v>20000</v>
      </c>
      <c r="F18" s="38">
        <f>SUM(D18:E18)</f>
        <v>1697674.04</v>
      </c>
      <c r="G18" s="38">
        <v>1186000</v>
      </c>
      <c r="H18" s="38">
        <v>511674.04</v>
      </c>
    </row>
    <row r="19" spans="1:8" s="10" customFormat="1" ht="12.75" customHeight="1">
      <c r="A19" s="34"/>
      <c r="B19" s="36">
        <v>60016</v>
      </c>
      <c r="C19" s="36" t="s">
        <v>38</v>
      </c>
      <c r="D19" s="39">
        <v>1507781.32</v>
      </c>
      <c r="E19" s="39">
        <v>20000</v>
      </c>
      <c r="F19" s="39">
        <f>SUM(D19:E21)</f>
        <v>1527781.32</v>
      </c>
      <c r="G19" s="39">
        <v>20000</v>
      </c>
      <c r="H19" s="39"/>
    </row>
    <row r="20" spans="1:8" s="10" customFormat="1" ht="12.75" customHeight="1">
      <c r="A20" s="34"/>
      <c r="B20" s="36"/>
      <c r="C20" s="36"/>
      <c r="D20" s="39"/>
      <c r="E20" s="39">
        <v>66000</v>
      </c>
      <c r="F20" s="39"/>
      <c r="G20" s="39">
        <v>66000</v>
      </c>
      <c r="H20" s="39"/>
    </row>
    <row r="21" spans="1:8" s="10" customFormat="1" ht="12.75" customHeight="1">
      <c r="A21" s="34"/>
      <c r="B21" s="36"/>
      <c r="C21" s="36"/>
      <c r="D21" s="39"/>
      <c r="E21" s="39">
        <v>-66000</v>
      </c>
      <c r="F21" s="39"/>
      <c r="G21" s="39"/>
      <c r="H21" s="39">
        <v>-66000</v>
      </c>
    </row>
    <row r="22" spans="1:8" s="10" customFormat="1" ht="18.75" customHeight="1">
      <c r="A22" s="32">
        <v>700</v>
      </c>
      <c r="B22" s="32" t="s">
        <v>17</v>
      </c>
      <c r="C22" s="32"/>
      <c r="D22" s="38">
        <v>719136.59</v>
      </c>
      <c r="E22" s="38">
        <f>SUM(E23:E24)</f>
        <v>127866.76000000001</v>
      </c>
      <c r="F22" s="38">
        <f>SUM(D22:E22)</f>
        <v>847003.35</v>
      </c>
      <c r="G22" s="38">
        <v>356000</v>
      </c>
      <c r="H22" s="38">
        <v>491003.35</v>
      </c>
    </row>
    <row r="23" spans="1:8" s="10" customFormat="1" ht="12.75" customHeight="1">
      <c r="A23" s="34"/>
      <c r="B23" s="36">
        <v>70005</v>
      </c>
      <c r="C23" s="36" t="s">
        <v>39</v>
      </c>
      <c r="D23" s="39">
        <v>719136.59</v>
      </c>
      <c r="E23" s="39">
        <v>98382.74</v>
      </c>
      <c r="F23" s="39">
        <f>SUM(D23:E24)</f>
        <v>847003.35</v>
      </c>
      <c r="G23" s="39"/>
      <c r="H23" s="39">
        <v>98382.74</v>
      </c>
    </row>
    <row r="24" spans="1:8" s="10" customFormat="1" ht="12.75" customHeight="1">
      <c r="A24" s="34"/>
      <c r="B24" s="36"/>
      <c r="C24" s="36"/>
      <c r="D24" s="39"/>
      <c r="E24" s="39">
        <v>29484.02</v>
      </c>
      <c r="F24" s="39"/>
      <c r="G24" s="39"/>
      <c r="H24" s="39">
        <v>29484.02</v>
      </c>
    </row>
    <row r="25" spans="1:8" s="10" customFormat="1" ht="21" customHeight="1">
      <c r="A25" s="32">
        <v>754</v>
      </c>
      <c r="B25" s="32" t="s">
        <v>18</v>
      </c>
      <c r="C25" s="32"/>
      <c r="D25" s="38">
        <v>371660</v>
      </c>
      <c r="E25" s="38">
        <f>SUM(E26:E31)</f>
        <v>7600</v>
      </c>
      <c r="F25" s="38">
        <f>SUM(D25:E25)</f>
        <v>379260</v>
      </c>
      <c r="G25" s="38">
        <v>264260</v>
      </c>
      <c r="H25" s="38">
        <v>115000</v>
      </c>
    </row>
    <row r="26" spans="1:8" s="10" customFormat="1" ht="12.75" customHeight="1">
      <c r="A26" s="34"/>
      <c r="B26" s="36">
        <v>75412</v>
      </c>
      <c r="C26" s="36" t="s">
        <v>40</v>
      </c>
      <c r="D26" s="39">
        <v>302200</v>
      </c>
      <c r="E26" s="39">
        <v>930.27</v>
      </c>
      <c r="F26" s="39">
        <f>SUM(D26:E31)</f>
        <v>309800</v>
      </c>
      <c r="G26" s="39">
        <v>930.27</v>
      </c>
      <c r="H26" s="39"/>
    </row>
    <row r="27" spans="1:8" s="10" customFormat="1" ht="12.75" customHeight="1">
      <c r="A27" s="34"/>
      <c r="B27" s="36"/>
      <c r="C27" s="36"/>
      <c r="D27" s="39"/>
      <c r="E27" s="39">
        <v>164.16</v>
      </c>
      <c r="F27" s="39"/>
      <c r="G27" s="39">
        <v>164.16</v>
      </c>
      <c r="H27" s="39"/>
    </row>
    <row r="28" spans="1:8" s="10" customFormat="1" ht="12.75" customHeight="1">
      <c r="A28" s="34"/>
      <c r="B28" s="36"/>
      <c r="C28" s="36"/>
      <c r="D28" s="39"/>
      <c r="E28" s="39">
        <v>132.23</v>
      </c>
      <c r="F28" s="39"/>
      <c r="G28" s="39">
        <v>132.23</v>
      </c>
      <c r="H28" s="39"/>
    </row>
    <row r="29" spans="1:8" s="10" customFormat="1" ht="12.75" customHeight="1">
      <c r="A29" s="34"/>
      <c r="B29" s="36"/>
      <c r="C29" s="36"/>
      <c r="D29" s="39"/>
      <c r="E29" s="39">
        <v>23.34</v>
      </c>
      <c r="F29" s="39"/>
      <c r="G29" s="39">
        <v>23.34</v>
      </c>
      <c r="H29" s="39"/>
    </row>
    <row r="30" spans="1:8" s="10" customFormat="1" ht="12.75" customHeight="1">
      <c r="A30" s="34"/>
      <c r="B30" s="36"/>
      <c r="C30" s="36"/>
      <c r="D30" s="39"/>
      <c r="E30" s="39">
        <v>5397.5</v>
      </c>
      <c r="F30" s="39"/>
      <c r="G30" s="39">
        <v>5397.5</v>
      </c>
      <c r="H30" s="39"/>
    </row>
    <row r="31" spans="1:8" s="10" customFormat="1" ht="18" customHeight="1">
      <c r="A31" s="34"/>
      <c r="B31" s="34"/>
      <c r="C31" s="34"/>
      <c r="D31" s="39"/>
      <c r="E31" s="40">
        <v>952.5</v>
      </c>
      <c r="F31" s="39"/>
      <c r="G31" s="40">
        <v>952.5</v>
      </c>
      <c r="H31" s="41"/>
    </row>
    <row r="32" spans="1:8" s="10" customFormat="1" ht="12.75" customHeight="1">
      <c r="A32" s="32">
        <v>801</v>
      </c>
      <c r="B32" s="32" t="s">
        <v>20</v>
      </c>
      <c r="C32" s="32"/>
      <c r="D32" s="38">
        <v>12874761.86</v>
      </c>
      <c r="E32" s="38">
        <f>SUM(E33:E49)</f>
        <v>348968.05</v>
      </c>
      <c r="F32" s="38">
        <f>SUM(D32:E32)</f>
        <v>13223729.91</v>
      </c>
      <c r="G32" s="38">
        <v>12805760.57</v>
      </c>
      <c r="H32" s="38">
        <v>417969.34</v>
      </c>
    </row>
    <row r="33" spans="1:8" s="10" customFormat="1" ht="12.75" customHeight="1">
      <c r="A33" s="42"/>
      <c r="B33" s="43">
        <v>80101</v>
      </c>
      <c r="C33" s="43" t="s">
        <v>41</v>
      </c>
      <c r="D33" s="40">
        <v>8009877.1</v>
      </c>
      <c r="E33" s="40">
        <v>77824</v>
      </c>
      <c r="F33" s="40">
        <f>SUM(D33:E45)</f>
        <v>8324145.149999999</v>
      </c>
      <c r="G33" s="40">
        <v>77824</v>
      </c>
      <c r="H33" s="41"/>
    </row>
    <row r="34" spans="1:8" s="10" customFormat="1" ht="17.25" customHeight="1">
      <c r="A34" s="42"/>
      <c r="B34" s="43"/>
      <c r="C34" s="43"/>
      <c r="D34" s="40"/>
      <c r="E34" s="40">
        <v>-3600</v>
      </c>
      <c r="F34" s="40"/>
      <c r="G34" s="40">
        <v>-3600</v>
      </c>
      <c r="H34" s="40"/>
    </row>
    <row r="35" spans="1:8" s="10" customFormat="1" ht="17.25" customHeight="1">
      <c r="A35" s="42"/>
      <c r="B35" s="43"/>
      <c r="C35" s="43"/>
      <c r="D35" s="40"/>
      <c r="E35" s="40">
        <v>12467</v>
      </c>
      <c r="F35" s="40"/>
      <c r="G35" s="40">
        <v>12467</v>
      </c>
      <c r="H35" s="40"/>
    </row>
    <row r="36" spans="1:8" s="10" customFormat="1" ht="17.25" customHeight="1">
      <c r="A36" s="42"/>
      <c r="B36" s="43"/>
      <c r="C36" s="43"/>
      <c r="D36" s="40"/>
      <c r="E36" s="40">
        <v>86050.05</v>
      </c>
      <c r="F36" s="40"/>
      <c r="G36" s="40">
        <v>86050.05</v>
      </c>
      <c r="H36" s="40"/>
    </row>
    <row r="37" spans="1:8" s="10" customFormat="1" ht="17.25" customHeight="1">
      <c r="A37" s="42"/>
      <c r="B37" s="43"/>
      <c r="C37" s="43"/>
      <c r="D37" s="40"/>
      <c r="E37" s="40">
        <v>300</v>
      </c>
      <c r="F37" s="40"/>
      <c r="G37" s="40">
        <v>300</v>
      </c>
      <c r="H37" s="40"/>
    </row>
    <row r="38" spans="1:8" s="10" customFormat="1" ht="17.25" customHeight="1">
      <c r="A38" s="42"/>
      <c r="B38" s="43"/>
      <c r="C38" s="43"/>
      <c r="D38" s="40"/>
      <c r="E38" s="40">
        <v>-2500</v>
      </c>
      <c r="F38" s="40"/>
      <c r="G38" s="40">
        <v>-2500</v>
      </c>
      <c r="H38" s="40"/>
    </row>
    <row r="39" spans="1:8" s="10" customFormat="1" ht="17.25" customHeight="1">
      <c r="A39" s="42"/>
      <c r="B39" s="43"/>
      <c r="C39" s="43"/>
      <c r="D39" s="40"/>
      <c r="E39" s="40">
        <v>600</v>
      </c>
      <c r="F39" s="40"/>
      <c r="G39" s="40">
        <v>600</v>
      </c>
      <c r="H39" s="40"/>
    </row>
    <row r="40" spans="1:8" s="10" customFormat="1" ht="17.25" customHeight="1">
      <c r="A40" s="42"/>
      <c r="B40" s="43"/>
      <c r="C40" s="43"/>
      <c r="D40" s="40"/>
      <c r="E40" s="40">
        <v>500</v>
      </c>
      <c r="F40" s="40"/>
      <c r="G40" s="40">
        <v>500</v>
      </c>
      <c r="H40" s="40"/>
    </row>
    <row r="41" spans="1:8" s="10" customFormat="1" ht="17.25" customHeight="1">
      <c r="A41" s="42"/>
      <c r="B41" s="43"/>
      <c r="C41" s="43"/>
      <c r="D41" s="40"/>
      <c r="E41" s="40">
        <v>9450</v>
      </c>
      <c r="F41" s="40"/>
      <c r="G41" s="40"/>
      <c r="H41" s="40">
        <v>9450</v>
      </c>
    </row>
    <row r="42" spans="1:8" s="10" customFormat="1" ht="17.25" customHeight="1">
      <c r="A42" s="42"/>
      <c r="B42" s="43"/>
      <c r="C42" s="43"/>
      <c r="D42" s="40"/>
      <c r="E42" s="40">
        <v>121076</v>
      </c>
      <c r="F42" s="40"/>
      <c r="G42" s="40"/>
      <c r="H42" s="40">
        <v>121076</v>
      </c>
    </row>
    <row r="43" spans="1:8" s="10" customFormat="1" ht="17.25" customHeight="1">
      <c r="A43" s="42"/>
      <c r="B43" s="43"/>
      <c r="C43" s="43"/>
      <c r="D43" s="40"/>
      <c r="E43" s="40">
        <v>1325.5</v>
      </c>
      <c r="F43" s="40"/>
      <c r="G43" s="40"/>
      <c r="H43" s="40">
        <v>1325.5</v>
      </c>
    </row>
    <row r="44" spans="1:8" s="10" customFormat="1" ht="17.25" customHeight="1">
      <c r="A44" s="42"/>
      <c r="B44" s="43"/>
      <c r="C44" s="43"/>
      <c r="D44" s="40"/>
      <c r="E44" s="40">
        <v>1325.5</v>
      </c>
      <c r="F44" s="40"/>
      <c r="G44" s="40"/>
      <c r="H44" s="40">
        <v>1325.5</v>
      </c>
    </row>
    <row r="45" spans="1:8" s="10" customFormat="1" ht="17.25" customHeight="1">
      <c r="A45" s="42"/>
      <c r="B45" s="43"/>
      <c r="C45" s="43"/>
      <c r="D45" s="40"/>
      <c r="E45" s="40">
        <v>9450</v>
      </c>
      <c r="F45" s="40"/>
      <c r="G45" s="40"/>
      <c r="H45" s="40">
        <v>9450</v>
      </c>
    </row>
    <row r="46" spans="1:8" s="10" customFormat="1" ht="23.25" customHeight="1">
      <c r="A46" s="42"/>
      <c r="B46" s="43">
        <v>80103</v>
      </c>
      <c r="C46" s="44" t="s">
        <v>42</v>
      </c>
      <c r="D46" s="40">
        <v>603478</v>
      </c>
      <c r="E46" s="40">
        <v>4700</v>
      </c>
      <c r="F46" s="40">
        <f>SUM(D46:E46)</f>
        <v>608178</v>
      </c>
      <c r="G46" s="40">
        <v>4700</v>
      </c>
      <c r="H46" s="40"/>
    </row>
    <row r="47" spans="1:8" s="10" customFormat="1" ht="17.25" customHeight="1">
      <c r="A47" s="42"/>
      <c r="B47" s="43">
        <v>80110</v>
      </c>
      <c r="C47" s="43" t="s">
        <v>43</v>
      </c>
      <c r="D47" s="40">
        <v>3147173</v>
      </c>
      <c r="E47" s="40">
        <v>-10000</v>
      </c>
      <c r="F47" s="40">
        <f>SUM(D47:E49)</f>
        <v>3177173</v>
      </c>
      <c r="G47" s="40">
        <v>-10000</v>
      </c>
      <c r="H47" s="40"/>
    </row>
    <row r="48" spans="1:8" s="10" customFormat="1" ht="17.25" customHeight="1">
      <c r="A48" s="42"/>
      <c r="B48" s="43"/>
      <c r="C48" s="43"/>
      <c r="D48" s="40"/>
      <c r="E48" s="45">
        <v>10000</v>
      </c>
      <c r="F48" s="40"/>
      <c r="G48" s="45">
        <v>10000</v>
      </c>
      <c r="H48" s="40"/>
    </row>
    <row r="49" spans="1:8" s="10" customFormat="1" ht="17.25" customHeight="1">
      <c r="A49" s="42"/>
      <c r="B49" s="43"/>
      <c r="C49" s="43"/>
      <c r="D49" s="40"/>
      <c r="E49" s="45">
        <v>30000</v>
      </c>
      <c r="F49" s="40"/>
      <c r="G49" s="45">
        <v>30000</v>
      </c>
      <c r="H49" s="40"/>
    </row>
    <row r="50" spans="1:8" s="10" customFormat="1" ht="17.25" customHeight="1">
      <c r="A50" s="32">
        <v>853</v>
      </c>
      <c r="B50" s="32" t="s">
        <v>24</v>
      </c>
      <c r="C50" s="32"/>
      <c r="D50" s="38">
        <v>180785</v>
      </c>
      <c r="E50" s="46">
        <f>SUM(E51:E60)</f>
        <v>49960</v>
      </c>
      <c r="F50" s="38">
        <f>SUM(D50:E50)</f>
        <v>230745</v>
      </c>
      <c r="G50" s="46">
        <v>230745</v>
      </c>
      <c r="H50" s="38">
        <v>0</v>
      </c>
    </row>
    <row r="51" spans="1:8" s="10" customFormat="1" ht="17.25" customHeight="1">
      <c r="A51" s="34"/>
      <c r="B51" s="47">
        <v>85395</v>
      </c>
      <c r="C51" s="47" t="s">
        <v>44</v>
      </c>
      <c r="D51" s="48">
        <v>180785</v>
      </c>
      <c r="E51" s="49">
        <v>1494.78</v>
      </c>
      <c r="F51" s="48">
        <f>SUM(D51:E60)</f>
        <v>230745</v>
      </c>
      <c r="G51" s="45">
        <v>1494.78</v>
      </c>
      <c r="H51" s="40"/>
    </row>
    <row r="52" spans="1:8" s="10" customFormat="1" ht="17.25" customHeight="1">
      <c r="A52" s="34"/>
      <c r="B52" s="47"/>
      <c r="C52" s="47"/>
      <c r="D52" s="48"/>
      <c r="E52" s="49">
        <v>263.78</v>
      </c>
      <c r="F52" s="48"/>
      <c r="G52" s="45">
        <v>263.78</v>
      </c>
      <c r="H52" s="40"/>
    </row>
    <row r="53" spans="1:8" s="10" customFormat="1" ht="17.25" customHeight="1">
      <c r="A53" s="34"/>
      <c r="B53" s="47"/>
      <c r="C53" s="47"/>
      <c r="D53" s="48"/>
      <c r="E53" s="49">
        <v>218.82</v>
      </c>
      <c r="F53" s="48"/>
      <c r="G53" s="45">
        <v>218.82</v>
      </c>
      <c r="H53" s="40"/>
    </row>
    <row r="54" spans="1:8" s="10" customFormat="1" ht="17.25" customHeight="1">
      <c r="A54" s="34"/>
      <c r="B54" s="47"/>
      <c r="C54" s="47"/>
      <c r="D54" s="48"/>
      <c r="E54" s="49">
        <v>38.62</v>
      </c>
      <c r="F54" s="48"/>
      <c r="G54" s="45">
        <v>38.62</v>
      </c>
      <c r="H54" s="40"/>
    </row>
    <row r="55" spans="1:8" s="10" customFormat="1" ht="17.25" customHeight="1">
      <c r="A55" s="34"/>
      <c r="B55" s="47"/>
      <c r="C55" s="47"/>
      <c r="D55" s="48"/>
      <c r="E55" s="49">
        <v>18830.9</v>
      </c>
      <c r="F55" s="48"/>
      <c r="G55" s="45">
        <v>18830.9</v>
      </c>
      <c r="H55" s="40"/>
    </row>
    <row r="56" spans="1:8" s="10" customFormat="1" ht="17.25" customHeight="1">
      <c r="A56" s="34"/>
      <c r="B56" s="47"/>
      <c r="C56" s="47"/>
      <c r="D56" s="48"/>
      <c r="E56" s="49">
        <v>3323.1</v>
      </c>
      <c r="F56" s="48"/>
      <c r="G56" s="45">
        <v>3323.1</v>
      </c>
      <c r="H56" s="40"/>
    </row>
    <row r="57" spans="1:8" s="10" customFormat="1" ht="17.25" customHeight="1">
      <c r="A57" s="34"/>
      <c r="B57" s="47"/>
      <c r="C57" s="47"/>
      <c r="D57" s="48"/>
      <c r="E57" s="49">
        <v>21411.5</v>
      </c>
      <c r="F57" s="48"/>
      <c r="G57" s="45">
        <v>21411.5</v>
      </c>
      <c r="H57" s="40"/>
    </row>
    <row r="58" spans="1:8" s="10" customFormat="1" ht="17.25" customHeight="1">
      <c r="A58" s="34"/>
      <c r="B58" s="47"/>
      <c r="C58" s="47"/>
      <c r="D58" s="48"/>
      <c r="E58" s="49">
        <v>3778.5</v>
      </c>
      <c r="F58" s="48"/>
      <c r="G58" s="45">
        <v>3778.5</v>
      </c>
      <c r="H58" s="40"/>
    </row>
    <row r="59" spans="1:8" s="10" customFormat="1" ht="17.25" customHeight="1">
      <c r="A59" s="34"/>
      <c r="B59" s="47"/>
      <c r="C59" s="47"/>
      <c r="D59" s="48"/>
      <c r="E59" s="49">
        <v>510</v>
      </c>
      <c r="F59" s="48"/>
      <c r="G59" s="45">
        <v>510</v>
      </c>
      <c r="H59" s="40"/>
    </row>
    <row r="60" spans="1:8" s="10" customFormat="1" ht="17.25" customHeight="1">
      <c r="A60" s="34"/>
      <c r="B60" s="47"/>
      <c r="C60" s="47"/>
      <c r="D60" s="48"/>
      <c r="E60" s="49">
        <v>90</v>
      </c>
      <c r="F60" s="48"/>
      <c r="G60" s="45">
        <v>90</v>
      </c>
      <c r="H60" s="40"/>
    </row>
    <row r="61" spans="1:8" s="10" customFormat="1" ht="11.25" customHeight="1">
      <c r="A61" s="50" t="s">
        <v>45</v>
      </c>
      <c r="B61" s="50"/>
      <c r="C61" s="50"/>
      <c r="D61" s="51">
        <v>32792908.34</v>
      </c>
      <c r="E61" s="51">
        <v>1708112.07</v>
      </c>
      <c r="F61" s="51">
        <f>SUM(D61:E62)</f>
        <v>34034319.34</v>
      </c>
      <c r="G61" s="51">
        <v>27941310.25</v>
      </c>
      <c r="H61" s="51">
        <v>6093009.09</v>
      </c>
    </row>
    <row r="62" spans="1:8" ht="11.25" customHeight="1">
      <c r="A62" s="50"/>
      <c r="B62" s="50"/>
      <c r="C62" s="50"/>
      <c r="D62" s="51"/>
      <c r="E62" s="52">
        <v>-466701.07</v>
      </c>
      <c r="F62" s="51"/>
      <c r="G62" s="51"/>
      <c r="H62" s="51"/>
    </row>
    <row r="63" spans="2:6" ht="11.25" customHeight="1">
      <c r="B63" s="53"/>
      <c r="C63" s="28"/>
      <c r="D63" s="28"/>
      <c r="E63" s="28"/>
      <c r="F63" s="28"/>
    </row>
    <row r="64" spans="2:6" ht="11.25" customHeight="1">
      <c r="B64" s="53"/>
      <c r="C64" s="28"/>
      <c r="D64" s="28"/>
      <c r="E64" s="28"/>
      <c r="F64" s="28"/>
    </row>
    <row r="65" spans="2:6" ht="11.25" customHeight="1">
      <c r="B65" s="53"/>
      <c r="C65" s="28"/>
      <c r="D65" s="28"/>
      <c r="E65" s="28"/>
      <c r="F65" s="28"/>
    </row>
    <row r="66" spans="3:6" ht="11.25" customHeight="1">
      <c r="C66" s="28"/>
      <c r="D66" s="28"/>
      <c r="E66" s="28"/>
      <c r="F66" s="28"/>
    </row>
    <row r="67" spans="3:6" ht="11.25" customHeight="1">
      <c r="C67" s="28"/>
      <c r="D67" s="28"/>
      <c r="E67" s="28"/>
      <c r="F67" s="28"/>
    </row>
    <row r="68" spans="3:6" ht="11.25" customHeight="1">
      <c r="C68" s="28"/>
      <c r="D68" s="28"/>
      <c r="E68" s="28"/>
      <c r="F68" s="28"/>
    </row>
    <row r="69" spans="3:6" ht="11.25" customHeight="1">
      <c r="C69" s="28"/>
      <c r="D69" s="28"/>
      <c r="E69" s="28"/>
      <c r="F69" s="28"/>
    </row>
  </sheetData>
  <mergeCells count="53">
    <mergeCell ref="D4:H4"/>
    <mergeCell ref="A5:A6"/>
    <mergeCell ref="B5:B6"/>
    <mergeCell ref="C5:C6"/>
    <mergeCell ref="D5:F6"/>
    <mergeCell ref="G5:H5"/>
    <mergeCell ref="D8:F8"/>
    <mergeCell ref="B9:C9"/>
    <mergeCell ref="A10:A15"/>
    <mergeCell ref="B10:B15"/>
    <mergeCell ref="C10:C15"/>
    <mergeCell ref="D10:D15"/>
    <mergeCell ref="F10:F15"/>
    <mergeCell ref="B16:C16"/>
    <mergeCell ref="B18:C18"/>
    <mergeCell ref="A19:A21"/>
    <mergeCell ref="B19:B21"/>
    <mergeCell ref="C19:C21"/>
    <mergeCell ref="D19:D21"/>
    <mergeCell ref="F19:F21"/>
    <mergeCell ref="B22:C22"/>
    <mergeCell ref="A23:A24"/>
    <mergeCell ref="B23:B24"/>
    <mergeCell ref="C23:C24"/>
    <mergeCell ref="D23:D24"/>
    <mergeCell ref="F23:F24"/>
    <mergeCell ref="B25:C25"/>
    <mergeCell ref="A26:A31"/>
    <mergeCell ref="B26:B31"/>
    <mergeCell ref="C26:C31"/>
    <mergeCell ref="D26:D31"/>
    <mergeCell ref="F26:F31"/>
    <mergeCell ref="B32:C32"/>
    <mergeCell ref="A33:A49"/>
    <mergeCell ref="B33:B45"/>
    <mergeCell ref="C33:C45"/>
    <mergeCell ref="D33:D45"/>
    <mergeCell ref="F33:F45"/>
    <mergeCell ref="B47:B49"/>
    <mergeCell ref="C47:C49"/>
    <mergeCell ref="D47:D49"/>
    <mergeCell ref="F47:F49"/>
    <mergeCell ref="B50:C50"/>
    <mergeCell ref="A51:A60"/>
    <mergeCell ref="B51:B60"/>
    <mergeCell ref="C51:C60"/>
    <mergeCell ref="D51:D60"/>
    <mergeCell ref="F51:F60"/>
    <mergeCell ref="A61:C62"/>
    <mergeCell ref="D61:D62"/>
    <mergeCell ref="F61:F62"/>
    <mergeCell ref="G61:G62"/>
    <mergeCell ref="H61:H62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K1" sqref="K1"/>
    </sheetView>
  </sheetViews>
  <sheetFormatPr defaultColWidth="8" defaultRowHeight="10.5" customHeight="1"/>
  <cols>
    <col min="1" max="1" width="4.19921875" style="54" customWidth="1"/>
    <col min="2" max="2" width="5" style="54" customWidth="1"/>
    <col min="3" max="3" width="16.796875" style="54" customWidth="1"/>
    <col min="4" max="4" width="9.09765625" style="54" customWidth="1"/>
    <col min="5" max="5" width="7.8984375" style="54" customWidth="1"/>
    <col min="6" max="6" width="9.5" style="54" customWidth="1"/>
    <col min="7" max="7" width="8.19921875" style="54" customWidth="1"/>
    <col min="8" max="8" width="9.296875" style="54" customWidth="1"/>
    <col min="9" max="9" width="7.8984375" style="54" customWidth="1"/>
    <col min="10" max="10" width="7.09765625" style="54" customWidth="1"/>
    <col min="11" max="11" width="7.5" style="55" customWidth="1"/>
    <col min="12" max="12" width="7.59765625" style="55" customWidth="1"/>
    <col min="13" max="13" width="6.5" style="55" customWidth="1"/>
    <col min="14" max="14" width="6.59765625" style="55" customWidth="1"/>
    <col min="15" max="15" width="4.296875" style="55" customWidth="1"/>
    <col min="16" max="16" width="16.296875" style="55" customWidth="1"/>
    <col min="17" max="255" width="8.3984375" style="55" customWidth="1"/>
    <col min="256" max="16384" width="8.19921875" style="56" customWidth="1"/>
  </cols>
  <sheetData>
    <row r="1" spans="1:14" ht="10.5" customHeight="1">
      <c r="A1" s="57"/>
      <c r="B1" s="57"/>
      <c r="C1" s="57"/>
      <c r="D1" s="57"/>
      <c r="E1" s="57"/>
      <c r="F1" s="57"/>
      <c r="G1" s="58"/>
      <c r="H1" s="59"/>
      <c r="I1" s="60"/>
      <c r="J1" s="61"/>
      <c r="K1" s="62" t="s">
        <v>46</v>
      </c>
      <c r="L1" s="62"/>
      <c r="M1" s="62"/>
      <c r="N1" s="62"/>
    </row>
    <row r="2" spans="1:14" ht="17.25" customHeight="1">
      <c r="A2" s="57"/>
      <c r="B2" s="57"/>
      <c r="C2" s="57" t="s">
        <v>47</v>
      </c>
      <c r="D2" s="57"/>
      <c r="E2" s="57"/>
      <c r="F2" s="57"/>
      <c r="G2" s="60"/>
      <c r="H2" s="59"/>
      <c r="I2" s="60"/>
      <c r="J2" s="61"/>
      <c r="K2" s="62"/>
      <c r="L2" s="62"/>
      <c r="M2" s="62"/>
      <c r="N2" s="62"/>
    </row>
    <row r="3" spans="1:8" ht="10.5" customHeight="1">
      <c r="A3" s="63"/>
      <c r="B3" s="63"/>
      <c r="C3" s="63"/>
      <c r="D3" s="64"/>
      <c r="E3" s="65" t="s">
        <v>48</v>
      </c>
      <c r="F3" s="64"/>
      <c r="G3" s="63"/>
      <c r="H3" s="63"/>
    </row>
    <row r="4" spans="1:8" ht="10.5" customHeight="1">
      <c r="A4" s="63"/>
      <c r="B4" s="63"/>
      <c r="C4" s="63"/>
      <c r="D4" s="64"/>
      <c r="E4" s="65"/>
      <c r="F4" s="64"/>
      <c r="G4" s="63"/>
      <c r="H4" s="63"/>
    </row>
    <row r="5" spans="1:8" ht="10.5" customHeight="1">
      <c r="A5" s="63"/>
      <c r="B5" s="63"/>
      <c r="C5" s="63"/>
      <c r="D5" s="64"/>
      <c r="E5" s="65"/>
      <c r="F5" s="64"/>
      <c r="G5" s="63"/>
      <c r="H5" s="63"/>
    </row>
    <row r="6" spans="1:14" ht="10.5" customHeight="1">
      <c r="A6" s="66" t="s">
        <v>2</v>
      </c>
      <c r="B6" s="66" t="s">
        <v>30</v>
      </c>
      <c r="C6" s="66" t="s">
        <v>49</v>
      </c>
      <c r="D6" s="66" t="s">
        <v>4</v>
      </c>
      <c r="E6" s="66"/>
      <c r="F6" s="66"/>
      <c r="G6" s="67" t="s">
        <v>50</v>
      </c>
      <c r="H6" s="66" t="s">
        <v>7</v>
      </c>
      <c r="I6" s="66"/>
      <c r="J6" s="68" t="s">
        <v>51</v>
      </c>
      <c r="K6" s="68" t="s">
        <v>52</v>
      </c>
      <c r="L6" s="68" t="s">
        <v>53</v>
      </c>
      <c r="M6" s="68" t="s">
        <v>54</v>
      </c>
      <c r="N6" s="68" t="s">
        <v>55</v>
      </c>
    </row>
    <row r="7" spans="1:14" ht="45" customHeight="1">
      <c r="A7" s="66"/>
      <c r="B7" s="66"/>
      <c r="C7" s="66"/>
      <c r="D7" s="66"/>
      <c r="E7" s="66"/>
      <c r="F7" s="66"/>
      <c r="G7" s="67"/>
      <c r="H7" s="67" t="s">
        <v>56</v>
      </c>
      <c r="I7" s="68" t="s">
        <v>57</v>
      </c>
      <c r="J7" s="68"/>
      <c r="K7" s="68"/>
      <c r="L7" s="68"/>
      <c r="M7" s="68"/>
      <c r="N7" s="68"/>
    </row>
    <row r="8" spans="1:14" ht="21.75" customHeight="1">
      <c r="A8" s="67"/>
      <c r="B8" s="67"/>
      <c r="C8" s="67"/>
      <c r="D8" s="67" t="s">
        <v>11</v>
      </c>
      <c r="E8" s="67" t="s">
        <v>12</v>
      </c>
      <c r="F8" s="67" t="s">
        <v>13</v>
      </c>
      <c r="G8" s="67"/>
      <c r="H8" s="67"/>
      <c r="I8" s="67"/>
      <c r="J8" s="67"/>
      <c r="K8" s="67"/>
      <c r="L8" s="67"/>
      <c r="M8" s="67"/>
      <c r="N8" s="67"/>
    </row>
    <row r="9" spans="1:14" ht="15.75" customHeight="1">
      <c r="A9" s="69">
        <v>1</v>
      </c>
      <c r="B9" s="69">
        <v>2</v>
      </c>
      <c r="C9" s="69">
        <v>3</v>
      </c>
      <c r="D9" s="69">
        <v>4</v>
      </c>
      <c r="E9" s="69"/>
      <c r="F9" s="69"/>
      <c r="G9" s="69">
        <v>5</v>
      </c>
      <c r="H9" s="69">
        <v>6</v>
      </c>
      <c r="I9" s="69">
        <v>7</v>
      </c>
      <c r="J9" s="69">
        <v>8</v>
      </c>
      <c r="K9" s="69">
        <v>9</v>
      </c>
      <c r="L9" s="69">
        <v>10</v>
      </c>
      <c r="M9" s="69">
        <v>11</v>
      </c>
      <c r="N9" s="69">
        <v>12</v>
      </c>
    </row>
    <row r="10" spans="1:14" ht="15.75" customHeight="1">
      <c r="A10" s="70" t="s">
        <v>14</v>
      </c>
      <c r="B10" s="70" t="s">
        <v>15</v>
      </c>
      <c r="C10" s="70"/>
      <c r="D10" s="71">
        <v>373996.4</v>
      </c>
      <c r="E10" s="71">
        <f>SUM(E11)</f>
        <v>5000</v>
      </c>
      <c r="F10" s="71">
        <f>SUM(D10:E10)</f>
        <v>378996.4</v>
      </c>
      <c r="G10" s="71">
        <v>362696.4</v>
      </c>
      <c r="H10" s="71">
        <v>3526.5</v>
      </c>
      <c r="I10" s="71">
        <v>359169.9</v>
      </c>
      <c r="J10" s="71">
        <v>16300</v>
      </c>
      <c r="K10" s="71"/>
      <c r="L10" s="71"/>
      <c r="M10" s="71"/>
      <c r="N10" s="71"/>
    </row>
    <row r="11" spans="1:14" ht="15.75" customHeight="1">
      <c r="A11" s="69"/>
      <c r="B11" s="69" t="s">
        <v>33</v>
      </c>
      <c r="C11" s="69" t="s">
        <v>58</v>
      </c>
      <c r="D11" s="72">
        <v>13000</v>
      </c>
      <c r="E11" s="72">
        <v>5000</v>
      </c>
      <c r="F11" s="72">
        <f>SUM(D11:E11)</f>
        <v>18000</v>
      </c>
      <c r="G11" s="72">
        <v>5000</v>
      </c>
      <c r="H11" s="72"/>
      <c r="I11" s="72">
        <v>5000</v>
      </c>
      <c r="J11" s="72"/>
      <c r="K11" s="72"/>
      <c r="L11" s="72"/>
      <c r="M11" s="72"/>
      <c r="N11" s="72"/>
    </row>
    <row r="12" spans="1:14" ht="20.25" customHeight="1">
      <c r="A12" s="70">
        <v>400</v>
      </c>
      <c r="B12" s="70" t="s">
        <v>59</v>
      </c>
      <c r="C12" s="70"/>
      <c r="D12" s="71">
        <v>23000</v>
      </c>
      <c r="E12" s="71">
        <v>15000</v>
      </c>
      <c r="F12" s="71">
        <f>SUM(D12:E12)</f>
        <v>38000</v>
      </c>
      <c r="G12" s="71">
        <v>38000</v>
      </c>
      <c r="H12" s="71"/>
      <c r="I12" s="71">
        <v>38000</v>
      </c>
      <c r="J12" s="71"/>
      <c r="K12" s="71"/>
      <c r="L12" s="71"/>
      <c r="M12" s="71"/>
      <c r="N12" s="71"/>
    </row>
    <row r="13" spans="1:14" ht="15.75" customHeight="1">
      <c r="A13" s="69"/>
      <c r="B13" s="69">
        <v>40002</v>
      </c>
      <c r="C13" s="69" t="s">
        <v>36</v>
      </c>
      <c r="D13" s="72">
        <v>23000</v>
      </c>
      <c r="E13" s="72">
        <v>15000</v>
      </c>
      <c r="F13" s="72">
        <f>SUM(D13:E13)</f>
        <v>38000</v>
      </c>
      <c r="G13" s="72">
        <v>15000</v>
      </c>
      <c r="H13" s="72"/>
      <c r="I13" s="72">
        <v>15000</v>
      </c>
      <c r="J13" s="72"/>
      <c r="K13" s="72"/>
      <c r="L13" s="72"/>
      <c r="M13" s="72"/>
      <c r="N13" s="72"/>
    </row>
    <row r="14" spans="1:14" ht="15.75" customHeight="1">
      <c r="A14" s="70">
        <v>600</v>
      </c>
      <c r="B14" s="70" t="s">
        <v>37</v>
      </c>
      <c r="C14" s="70"/>
      <c r="D14" s="71">
        <v>1100000</v>
      </c>
      <c r="E14" s="71">
        <f>SUM(E15:E16)</f>
        <v>86000</v>
      </c>
      <c r="F14" s="71">
        <f>SUM(D14:E14)</f>
        <v>1186000</v>
      </c>
      <c r="G14" s="71">
        <v>1186000</v>
      </c>
      <c r="H14" s="71"/>
      <c r="I14" s="71">
        <v>1186000</v>
      </c>
      <c r="J14" s="71"/>
      <c r="K14" s="71"/>
      <c r="L14" s="71"/>
      <c r="M14" s="71"/>
      <c r="N14" s="71"/>
    </row>
    <row r="15" spans="1:14" ht="15.75" customHeight="1">
      <c r="A15" s="69"/>
      <c r="B15" s="69">
        <v>60016</v>
      </c>
      <c r="C15" s="69" t="s">
        <v>38</v>
      </c>
      <c r="D15" s="72">
        <v>930107.28</v>
      </c>
      <c r="E15" s="72">
        <v>20000</v>
      </c>
      <c r="F15" s="72">
        <f>SUM(D15:E16)</f>
        <v>1016107.28</v>
      </c>
      <c r="G15" s="72">
        <v>20000</v>
      </c>
      <c r="H15" s="72"/>
      <c r="I15" s="72">
        <v>20000</v>
      </c>
      <c r="J15" s="72"/>
      <c r="K15" s="72"/>
      <c r="L15" s="72"/>
      <c r="M15" s="72"/>
      <c r="N15" s="72"/>
    </row>
    <row r="16" spans="1:14" ht="15.75" customHeight="1">
      <c r="A16" s="69"/>
      <c r="B16" s="69"/>
      <c r="C16" s="69"/>
      <c r="D16" s="72"/>
      <c r="E16" s="72">
        <v>66000</v>
      </c>
      <c r="F16" s="72"/>
      <c r="G16" s="72">
        <v>66000</v>
      </c>
      <c r="H16" s="72"/>
      <c r="I16" s="72">
        <v>66000</v>
      </c>
      <c r="J16" s="72"/>
      <c r="K16" s="72"/>
      <c r="L16" s="72"/>
      <c r="M16" s="72"/>
      <c r="N16" s="72"/>
    </row>
    <row r="17" spans="1:14" ht="23.25" customHeight="1">
      <c r="A17" s="70">
        <v>754</v>
      </c>
      <c r="B17" s="70" t="s">
        <v>18</v>
      </c>
      <c r="C17" s="70"/>
      <c r="D17" s="71">
        <v>256660</v>
      </c>
      <c r="E17" s="71">
        <f>SUM(E18:E23)</f>
        <v>7600</v>
      </c>
      <c r="F17" s="71">
        <f>SUM(D17:E17)</f>
        <v>264260</v>
      </c>
      <c r="G17" s="71">
        <v>236660</v>
      </c>
      <c r="H17" s="71">
        <v>44160</v>
      </c>
      <c r="I17" s="71">
        <v>192500</v>
      </c>
      <c r="J17" s="71"/>
      <c r="K17" s="71">
        <v>20000</v>
      </c>
      <c r="L17" s="71">
        <v>7600</v>
      </c>
      <c r="M17" s="71"/>
      <c r="N17" s="71"/>
    </row>
    <row r="18" spans="1:14" ht="13.5" customHeight="1">
      <c r="A18" s="69"/>
      <c r="B18" s="69">
        <v>75412</v>
      </c>
      <c r="C18" s="69" t="s">
        <v>40</v>
      </c>
      <c r="D18" s="72">
        <v>252200</v>
      </c>
      <c r="E18" s="72">
        <v>930.27</v>
      </c>
      <c r="F18" s="72">
        <f>SUM(D18:E23)</f>
        <v>259800</v>
      </c>
      <c r="G18" s="72"/>
      <c r="H18" s="72"/>
      <c r="I18" s="72"/>
      <c r="J18" s="72"/>
      <c r="K18" s="72"/>
      <c r="L18" s="72">
        <v>930.27</v>
      </c>
      <c r="M18" s="72"/>
      <c r="N18" s="72"/>
    </row>
    <row r="19" spans="1:14" ht="12" customHeight="1">
      <c r="A19" s="69"/>
      <c r="B19" s="69"/>
      <c r="C19" s="69"/>
      <c r="D19" s="72"/>
      <c r="E19" s="72">
        <v>164.16</v>
      </c>
      <c r="F19" s="72"/>
      <c r="G19" s="72"/>
      <c r="H19" s="72"/>
      <c r="I19" s="72"/>
      <c r="J19" s="72"/>
      <c r="K19" s="72"/>
      <c r="L19" s="72">
        <v>164.16</v>
      </c>
      <c r="M19" s="72"/>
      <c r="N19" s="72"/>
    </row>
    <row r="20" spans="1:14" ht="12" customHeight="1">
      <c r="A20" s="69"/>
      <c r="B20" s="69"/>
      <c r="C20" s="69"/>
      <c r="D20" s="72"/>
      <c r="E20" s="72">
        <v>132.23</v>
      </c>
      <c r="F20" s="72"/>
      <c r="G20" s="72"/>
      <c r="H20" s="72"/>
      <c r="I20" s="72"/>
      <c r="J20" s="72"/>
      <c r="K20" s="72"/>
      <c r="L20" s="72">
        <v>132.23</v>
      </c>
      <c r="M20" s="72"/>
      <c r="N20" s="72"/>
    </row>
    <row r="21" spans="1:14" ht="12" customHeight="1">
      <c r="A21" s="69"/>
      <c r="B21" s="69"/>
      <c r="C21" s="69"/>
      <c r="D21" s="72"/>
      <c r="E21" s="72">
        <v>23.34</v>
      </c>
      <c r="F21" s="72"/>
      <c r="G21" s="72"/>
      <c r="H21" s="72"/>
      <c r="I21" s="72"/>
      <c r="J21" s="72"/>
      <c r="K21" s="72"/>
      <c r="L21" s="72">
        <v>23.34</v>
      </c>
      <c r="M21" s="72"/>
      <c r="N21" s="72"/>
    </row>
    <row r="22" spans="1:14" ht="12" customHeight="1">
      <c r="A22" s="69"/>
      <c r="B22" s="69"/>
      <c r="C22" s="69"/>
      <c r="D22" s="72"/>
      <c r="E22" s="72">
        <v>5397.5</v>
      </c>
      <c r="F22" s="72"/>
      <c r="G22" s="72"/>
      <c r="H22" s="72"/>
      <c r="I22" s="72"/>
      <c r="J22" s="72"/>
      <c r="K22" s="72"/>
      <c r="L22" s="72">
        <v>5397.5</v>
      </c>
      <c r="M22" s="72"/>
      <c r="N22" s="72"/>
    </row>
    <row r="23" spans="1:14" ht="12" customHeight="1">
      <c r="A23" s="69"/>
      <c r="B23" s="69"/>
      <c r="C23" s="69"/>
      <c r="D23" s="72"/>
      <c r="E23" s="72">
        <v>952.5</v>
      </c>
      <c r="F23" s="72"/>
      <c r="G23" s="72"/>
      <c r="H23" s="72"/>
      <c r="I23" s="72"/>
      <c r="J23" s="72"/>
      <c r="K23" s="72"/>
      <c r="L23" s="72">
        <v>952.5</v>
      </c>
      <c r="M23" s="72"/>
      <c r="N23" s="72"/>
    </row>
    <row r="24" spans="1:14" ht="15.75" customHeight="1">
      <c r="A24" s="70">
        <v>801</v>
      </c>
      <c r="B24" s="70" t="s">
        <v>20</v>
      </c>
      <c r="C24" s="70"/>
      <c r="D24" s="71">
        <v>12602070.52</v>
      </c>
      <c r="E24" s="71">
        <f>SUM(E25:E36)</f>
        <v>206341.05</v>
      </c>
      <c r="F24" s="71">
        <f>SUM(D24:E24)</f>
        <v>12808411.57</v>
      </c>
      <c r="G24" s="73" t="s">
        <v>60</v>
      </c>
      <c r="H24" s="71">
        <v>9072660</v>
      </c>
      <c r="I24" s="71">
        <v>2614748.81</v>
      </c>
      <c r="J24" s="71"/>
      <c r="K24" s="71">
        <v>566000</v>
      </c>
      <c r="L24" s="71">
        <v>555002.76</v>
      </c>
      <c r="M24" s="71"/>
      <c r="N24" s="71"/>
    </row>
    <row r="25" spans="1:14" ht="15.75" customHeight="1">
      <c r="A25" s="69"/>
      <c r="B25" s="69">
        <v>80101</v>
      </c>
      <c r="C25" s="69" t="s">
        <v>41</v>
      </c>
      <c r="D25" s="72">
        <v>7737185.76</v>
      </c>
      <c r="E25" s="72">
        <v>77824</v>
      </c>
      <c r="F25" s="72">
        <f>SUM(D25:E32)</f>
        <v>7908826.81</v>
      </c>
      <c r="G25" s="72">
        <v>77824</v>
      </c>
      <c r="H25" s="72"/>
      <c r="I25" s="72">
        <v>77824</v>
      </c>
      <c r="J25" s="72"/>
      <c r="K25" s="72"/>
      <c r="L25" s="72"/>
      <c r="M25" s="72"/>
      <c r="N25" s="72"/>
    </row>
    <row r="26" spans="1:14" ht="15.75" customHeight="1">
      <c r="A26" s="69"/>
      <c r="B26" s="69"/>
      <c r="C26" s="69"/>
      <c r="D26" s="72"/>
      <c r="E26" s="72">
        <v>-3600</v>
      </c>
      <c r="F26" s="72"/>
      <c r="G26" s="72">
        <v>-3600</v>
      </c>
      <c r="H26" s="72"/>
      <c r="I26" s="72">
        <v>-3600</v>
      </c>
      <c r="J26" s="72"/>
      <c r="K26" s="72"/>
      <c r="L26" s="72"/>
      <c r="M26" s="72"/>
      <c r="N26" s="72"/>
    </row>
    <row r="27" spans="1:14" ht="17.25" customHeight="1">
      <c r="A27" s="69"/>
      <c r="B27" s="69"/>
      <c r="C27" s="69"/>
      <c r="D27" s="72"/>
      <c r="E27" s="72">
        <v>12467</v>
      </c>
      <c r="F27" s="72"/>
      <c r="G27" s="72">
        <v>12467</v>
      </c>
      <c r="H27" s="72"/>
      <c r="I27" s="72">
        <v>12467</v>
      </c>
      <c r="J27" s="72"/>
      <c r="K27" s="72"/>
      <c r="L27" s="72"/>
      <c r="M27" s="72"/>
      <c r="N27" s="72"/>
    </row>
    <row r="28" spans="1:14" ht="18.75" customHeight="1">
      <c r="A28" s="69"/>
      <c r="B28" s="69"/>
      <c r="C28" s="69"/>
      <c r="D28" s="72"/>
      <c r="E28" s="72">
        <v>86050.05</v>
      </c>
      <c r="F28" s="72"/>
      <c r="G28" s="72">
        <v>86050.05</v>
      </c>
      <c r="H28" s="72"/>
      <c r="I28" s="72">
        <v>86050.05</v>
      </c>
      <c r="J28" s="72"/>
      <c r="K28" s="72"/>
      <c r="L28" s="72"/>
      <c r="M28" s="72"/>
      <c r="N28" s="72"/>
    </row>
    <row r="29" spans="1:14" ht="18" customHeight="1">
      <c r="A29" s="69"/>
      <c r="B29" s="69"/>
      <c r="C29" s="69"/>
      <c r="D29" s="72"/>
      <c r="E29" s="72">
        <v>300</v>
      </c>
      <c r="F29" s="72"/>
      <c r="G29" s="72">
        <v>300</v>
      </c>
      <c r="H29" s="72"/>
      <c r="I29" s="72">
        <v>300</v>
      </c>
      <c r="J29" s="72"/>
      <c r="K29" s="72"/>
      <c r="L29" s="72"/>
      <c r="M29" s="72"/>
      <c r="N29" s="72"/>
    </row>
    <row r="30" spans="1:14" ht="18" customHeight="1">
      <c r="A30" s="69"/>
      <c r="B30" s="69"/>
      <c r="C30" s="69"/>
      <c r="D30" s="72"/>
      <c r="E30" s="72">
        <v>-2500</v>
      </c>
      <c r="F30" s="72"/>
      <c r="G30" s="72">
        <v>-2500</v>
      </c>
      <c r="H30" s="72"/>
      <c r="I30" s="72">
        <v>-2500</v>
      </c>
      <c r="J30" s="72"/>
      <c r="K30" s="72"/>
      <c r="L30" s="72"/>
      <c r="M30" s="72"/>
      <c r="N30" s="72"/>
    </row>
    <row r="31" spans="1:14" ht="18" customHeight="1">
      <c r="A31" s="69"/>
      <c r="B31" s="69"/>
      <c r="C31" s="69"/>
      <c r="D31" s="72"/>
      <c r="E31" s="72">
        <v>600</v>
      </c>
      <c r="F31" s="72"/>
      <c r="G31" s="72">
        <v>600</v>
      </c>
      <c r="H31" s="72"/>
      <c r="I31" s="72">
        <v>600</v>
      </c>
      <c r="J31" s="72"/>
      <c r="K31" s="72"/>
      <c r="L31" s="72"/>
      <c r="M31" s="72"/>
      <c r="N31" s="72"/>
    </row>
    <row r="32" spans="1:14" ht="18" customHeight="1">
      <c r="A32" s="69"/>
      <c r="B32" s="69"/>
      <c r="C32" s="69"/>
      <c r="D32" s="72"/>
      <c r="E32" s="72">
        <v>500</v>
      </c>
      <c r="F32" s="72"/>
      <c r="G32" s="72">
        <v>500</v>
      </c>
      <c r="H32" s="72"/>
      <c r="I32" s="72">
        <v>500</v>
      </c>
      <c r="J32" s="72"/>
      <c r="K32" s="72"/>
      <c r="L32" s="72"/>
      <c r="M32" s="72"/>
      <c r="N32" s="72"/>
    </row>
    <row r="33" spans="1:14" ht="21" customHeight="1">
      <c r="A33" s="74"/>
      <c r="B33" s="75">
        <v>80103</v>
      </c>
      <c r="C33" s="75" t="s">
        <v>42</v>
      </c>
      <c r="D33" s="76">
        <v>603478</v>
      </c>
      <c r="E33" s="76">
        <v>4700</v>
      </c>
      <c r="F33" s="76">
        <f>SUM(D33:E33)</f>
        <v>608178</v>
      </c>
      <c r="G33" s="76">
        <v>4700</v>
      </c>
      <c r="H33" s="76"/>
      <c r="I33" s="76">
        <v>4700</v>
      </c>
      <c r="J33" s="76"/>
      <c r="K33" s="76"/>
      <c r="L33" s="76"/>
      <c r="M33" s="76"/>
      <c r="N33" s="76"/>
    </row>
    <row r="34" spans="1:14" ht="20.25" customHeight="1">
      <c r="A34" s="75"/>
      <c r="B34" s="75">
        <v>80110</v>
      </c>
      <c r="C34" s="75" t="s">
        <v>43</v>
      </c>
      <c r="D34" s="76">
        <v>3147173</v>
      </c>
      <c r="E34" s="76">
        <v>-10000</v>
      </c>
      <c r="F34" s="76">
        <f>SUM(D34:E36)</f>
        <v>3177173</v>
      </c>
      <c r="G34" s="76">
        <v>-10000</v>
      </c>
      <c r="H34" s="76">
        <v>-10000</v>
      </c>
      <c r="I34" s="76"/>
      <c r="J34" s="76"/>
      <c r="K34" s="76"/>
      <c r="L34" s="76"/>
      <c r="M34" s="76"/>
      <c r="N34" s="76"/>
    </row>
    <row r="35" spans="1:14" ht="18.75" customHeight="1">
      <c r="A35" s="75"/>
      <c r="B35" s="75"/>
      <c r="C35" s="75"/>
      <c r="D35" s="76"/>
      <c r="E35" s="76">
        <v>10000</v>
      </c>
      <c r="F35" s="76"/>
      <c r="G35" s="76">
        <v>10000</v>
      </c>
      <c r="H35" s="77"/>
      <c r="I35" s="76">
        <v>10000</v>
      </c>
      <c r="J35" s="77"/>
      <c r="K35" s="77"/>
      <c r="L35" s="77"/>
      <c r="M35" s="77"/>
      <c r="N35" s="77"/>
    </row>
    <row r="36" spans="1:14" ht="18.75" customHeight="1">
      <c r="A36" s="75"/>
      <c r="B36" s="75"/>
      <c r="C36" s="75"/>
      <c r="D36" s="76"/>
      <c r="E36" s="76">
        <v>30000</v>
      </c>
      <c r="F36" s="76"/>
      <c r="G36" s="76">
        <v>30000</v>
      </c>
      <c r="H36" s="77"/>
      <c r="I36" s="76">
        <v>30000</v>
      </c>
      <c r="J36" s="77"/>
      <c r="K36" s="77"/>
      <c r="L36" s="77"/>
      <c r="M36" s="77"/>
      <c r="N36" s="77"/>
    </row>
    <row r="37" spans="1:14" ht="18.75" customHeight="1">
      <c r="A37" s="70">
        <v>853</v>
      </c>
      <c r="B37" s="70" t="s">
        <v>24</v>
      </c>
      <c r="C37" s="70"/>
      <c r="D37" s="71">
        <v>180785</v>
      </c>
      <c r="E37" s="71">
        <f>SUM(E38:E47)</f>
        <v>49960</v>
      </c>
      <c r="F37" s="71">
        <f>SUM(D37:E37)</f>
        <v>230745</v>
      </c>
      <c r="G37" s="71"/>
      <c r="H37" s="71"/>
      <c r="I37" s="71"/>
      <c r="J37" s="71"/>
      <c r="K37" s="71"/>
      <c r="L37" s="71">
        <v>230745</v>
      </c>
      <c r="M37" s="71"/>
      <c r="N37" s="71"/>
    </row>
    <row r="38" spans="1:14" ht="18.75" customHeight="1">
      <c r="A38" s="75"/>
      <c r="B38" s="75">
        <v>85395</v>
      </c>
      <c r="C38" s="75" t="s">
        <v>44</v>
      </c>
      <c r="D38" s="76">
        <v>180785</v>
      </c>
      <c r="E38" s="76">
        <v>1494.78</v>
      </c>
      <c r="F38" s="76">
        <f>SUM(D38:E47)</f>
        <v>230745</v>
      </c>
      <c r="G38" s="76"/>
      <c r="H38" s="77"/>
      <c r="I38" s="76"/>
      <c r="J38" s="77"/>
      <c r="K38" s="77"/>
      <c r="L38" s="76">
        <v>1494.78</v>
      </c>
      <c r="M38" s="77"/>
      <c r="N38" s="77"/>
    </row>
    <row r="39" spans="1:14" ht="18.75" customHeight="1">
      <c r="A39" s="75"/>
      <c r="B39" s="75"/>
      <c r="C39" s="75"/>
      <c r="D39" s="76"/>
      <c r="E39" s="76">
        <v>263.78</v>
      </c>
      <c r="F39" s="76"/>
      <c r="G39" s="76"/>
      <c r="H39" s="77"/>
      <c r="I39" s="76"/>
      <c r="J39" s="77"/>
      <c r="K39" s="77"/>
      <c r="L39" s="76">
        <v>263.78</v>
      </c>
      <c r="M39" s="77"/>
      <c r="N39" s="77"/>
    </row>
    <row r="40" spans="1:14" ht="18.75" customHeight="1">
      <c r="A40" s="75"/>
      <c r="B40" s="75"/>
      <c r="C40" s="75"/>
      <c r="D40" s="76"/>
      <c r="E40" s="76">
        <v>218.82</v>
      </c>
      <c r="F40" s="76"/>
      <c r="G40" s="76"/>
      <c r="H40" s="77"/>
      <c r="I40" s="76"/>
      <c r="J40" s="77"/>
      <c r="K40" s="77"/>
      <c r="L40" s="76">
        <v>218.82</v>
      </c>
      <c r="M40" s="77"/>
      <c r="N40" s="77"/>
    </row>
    <row r="41" spans="1:14" ht="18.75" customHeight="1">
      <c r="A41" s="75"/>
      <c r="B41" s="75"/>
      <c r="C41" s="75"/>
      <c r="D41" s="76"/>
      <c r="E41" s="76">
        <v>38.62</v>
      </c>
      <c r="F41" s="76"/>
      <c r="G41" s="76"/>
      <c r="H41" s="77"/>
      <c r="I41" s="76"/>
      <c r="J41" s="77"/>
      <c r="K41" s="77"/>
      <c r="L41" s="76">
        <v>38.62</v>
      </c>
      <c r="M41" s="77"/>
      <c r="N41" s="77"/>
    </row>
    <row r="42" spans="1:14" ht="18.75" customHeight="1">
      <c r="A42" s="75"/>
      <c r="B42" s="75"/>
      <c r="C42" s="75"/>
      <c r="D42" s="76"/>
      <c r="E42" s="76">
        <v>18830.9</v>
      </c>
      <c r="F42" s="76"/>
      <c r="G42" s="76"/>
      <c r="H42" s="77"/>
      <c r="I42" s="76"/>
      <c r="J42" s="77"/>
      <c r="K42" s="77"/>
      <c r="L42" s="76">
        <v>18830.9</v>
      </c>
      <c r="M42" s="77"/>
      <c r="N42" s="77"/>
    </row>
    <row r="43" spans="1:14" ht="18.75" customHeight="1">
      <c r="A43" s="75"/>
      <c r="B43" s="75"/>
      <c r="C43" s="75"/>
      <c r="D43" s="76"/>
      <c r="E43" s="76">
        <v>3323.1</v>
      </c>
      <c r="F43" s="76"/>
      <c r="G43" s="76"/>
      <c r="H43" s="77"/>
      <c r="I43" s="76"/>
      <c r="J43" s="77"/>
      <c r="K43" s="77"/>
      <c r="L43" s="76">
        <v>3323.1</v>
      </c>
      <c r="M43" s="77"/>
      <c r="N43" s="77"/>
    </row>
    <row r="44" spans="1:14" ht="18.75" customHeight="1">
      <c r="A44" s="75"/>
      <c r="B44" s="75"/>
      <c r="C44" s="75"/>
      <c r="D44" s="76"/>
      <c r="E44" s="76">
        <v>21411.5</v>
      </c>
      <c r="F44" s="76"/>
      <c r="G44" s="76"/>
      <c r="H44" s="77"/>
      <c r="I44" s="76"/>
      <c r="J44" s="77"/>
      <c r="K44" s="77"/>
      <c r="L44" s="76">
        <v>21411.5</v>
      </c>
      <c r="M44" s="77"/>
      <c r="N44" s="77"/>
    </row>
    <row r="45" spans="1:14" ht="18.75" customHeight="1">
      <c r="A45" s="75"/>
      <c r="B45" s="75"/>
      <c r="C45" s="75"/>
      <c r="D45" s="76"/>
      <c r="E45" s="76">
        <v>3778.5</v>
      </c>
      <c r="F45" s="76"/>
      <c r="G45" s="76"/>
      <c r="H45" s="77"/>
      <c r="I45" s="76"/>
      <c r="J45" s="77"/>
      <c r="K45" s="77"/>
      <c r="L45" s="76">
        <v>3778.5</v>
      </c>
      <c r="M45" s="77"/>
      <c r="N45" s="77"/>
    </row>
    <row r="46" spans="1:14" ht="18.75" customHeight="1">
      <c r="A46" s="75"/>
      <c r="B46" s="75"/>
      <c r="C46" s="75"/>
      <c r="D46" s="76"/>
      <c r="E46" s="76">
        <v>510</v>
      </c>
      <c r="F46" s="76"/>
      <c r="G46" s="76"/>
      <c r="H46" s="77"/>
      <c r="I46" s="76"/>
      <c r="J46" s="77"/>
      <c r="K46" s="77"/>
      <c r="L46" s="76">
        <v>510</v>
      </c>
      <c r="M46" s="77"/>
      <c r="N46" s="77"/>
    </row>
    <row r="47" spans="1:14" ht="18.75" customHeight="1">
      <c r="A47" s="75"/>
      <c r="B47" s="75"/>
      <c r="C47" s="75"/>
      <c r="D47" s="76"/>
      <c r="E47" s="76">
        <v>90</v>
      </c>
      <c r="F47" s="76"/>
      <c r="G47" s="76"/>
      <c r="H47" s="77"/>
      <c r="I47" s="76"/>
      <c r="J47" s="77"/>
      <c r="K47" s="77"/>
      <c r="L47" s="76">
        <v>90</v>
      </c>
      <c r="M47" s="77"/>
      <c r="N47" s="77"/>
    </row>
    <row r="48" spans="1:14" ht="10.5" customHeight="1">
      <c r="A48" s="70" t="s">
        <v>61</v>
      </c>
      <c r="B48" s="70"/>
      <c r="C48" s="70"/>
      <c r="D48" s="71">
        <v>27571409.2</v>
      </c>
      <c r="E48" s="71">
        <v>386001.05</v>
      </c>
      <c r="F48" s="71">
        <f>SUM(D48:E49)</f>
        <v>27941310.25</v>
      </c>
      <c r="G48" s="71">
        <v>20253457.07</v>
      </c>
      <c r="H48" s="71">
        <v>12361875.09</v>
      </c>
      <c r="I48" s="71">
        <v>7891581.98</v>
      </c>
      <c r="J48" s="71">
        <v>806300</v>
      </c>
      <c r="K48" s="71">
        <v>5825733</v>
      </c>
      <c r="L48" s="71">
        <v>815820.18</v>
      </c>
      <c r="M48" s="78"/>
      <c r="N48" s="71">
        <v>240000</v>
      </c>
    </row>
    <row r="49" spans="1:15" ht="10.5" customHeight="1">
      <c r="A49" s="70"/>
      <c r="B49" s="70"/>
      <c r="C49" s="70"/>
      <c r="D49" s="71"/>
      <c r="E49" s="79">
        <v>-16100</v>
      </c>
      <c r="F49" s="71"/>
      <c r="G49" s="71"/>
      <c r="H49" s="71"/>
      <c r="I49" s="71"/>
      <c r="J49" s="71"/>
      <c r="K49" s="71"/>
      <c r="L49" s="71"/>
      <c r="M49" s="71"/>
      <c r="N49" s="71"/>
      <c r="O49" s="80"/>
    </row>
    <row r="50" spans="1:15" ht="10.5" customHeight="1">
      <c r="A50" s="81"/>
      <c r="O50" s="82"/>
    </row>
    <row r="51" spans="1:11" ht="9.75" customHeight="1">
      <c r="A51" s="83"/>
      <c r="B51" s="83"/>
      <c r="C51" s="83"/>
      <c r="G51" s="84"/>
      <c r="H51" s="84"/>
      <c r="I51" s="84"/>
      <c r="K51" s="84"/>
    </row>
  </sheetData>
  <mergeCells count="55">
    <mergeCell ref="K1:N2"/>
    <mergeCell ref="A6:A7"/>
    <mergeCell ref="B6:B7"/>
    <mergeCell ref="C6:C7"/>
    <mergeCell ref="D6:F7"/>
    <mergeCell ref="G6:G7"/>
    <mergeCell ref="H6:I6"/>
    <mergeCell ref="J6:J7"/>
    <mergeCell ref="K6:K7"/>
    <mergeCell ref="L6:L7"/>
    <mergeCell ref="M6:M7"/>
    <mergeCell ref="N6:N7"/>
    <mergeCell ref="D9:F9"/>
    <mergeCell ref="B10:C10"/>
    <mergeCell ref="B12:C12"/>
    <mergeCell ref="B14:C14"/>
    <mergeCell ref="A15:A16"/>
    <mergeCell ref="B15:B16"/>
    <mergeCell ref="C15:C16"/>
    <mergeCell ref="D15:D16"/>
    <mergeCell ref="F15:F16"/>
    <mergeCell ref="B17:C17"/>
    <mergeCell ref="A18:A23"/>
    <mergeCell ref="B18:B23"/>
    <mergeCell ref="C18:C23"/>
    <mergeCell ref="D18:D23"/>
    <mergeCell ref="F18:F23"/>
    <mergeCell ref="B24:C24"/>
    <mergeCell ref="A25:A32"/>
    <mergeCell ref="B25:B32"/>
    <mergeCell ref="C25:C32"/>
    <mergeCell ref="D25:D32"/>
    <mergeCell ref="F25:F32"/>
    <mergeCell ref="A34:A36"/>
    <mergeCell ref="B34:B36"/>
    <mergeCell ref="C34:C36"/>
    <mergeCell ref="D34:D36"/>
    <mergeCell ref="F34:F36"/>
    <mergeCell ref="B37:C37"/>
    <mergeCell ref="A38:A47"/>
    <mergeCell ref="B38:B47"/>
    <mergeCell ref="C38:C47"/>
    <mergeCell ref="D38:D47"/>
    <mergeCell ref="F38:F47"/>
    <mergeCell ref="A48:C49"/>
    <mergeCell ref="D48:D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K4" sqref="K4"/>
    </sheetView>
  </sheetViews>
  <sheetFormatPr defaultColWidth="8.796875" defaultRowHeight="14.25"/>
  <cols>
    <col min="1" max="1" width="4.19921875" style="85" customWidth="1"/>
    <col min="2" max="2" width="7.296875" style="85" customWidth="1"/>
    <col min="3" max="3" width="21.796875" style="85" customWidth="1"/>
    <col min="4" max="4" width="9.8984375" style="85" customWidth="1"/>
    <col min="5" max="5" width="10.69921875" style="85" customWidth="1"/>
    <col min="6" max="6" width="9.69921875" style="85" customWidth="1"/>
    <col min="7" max="7" width="14.19921875" style="85" customWidth="1"/>
    <col min="8" max="8" width="12.19921875" style="85" customWidth="1"/>
    <col min="9" max="9" width="8.3984375" style="85" customWidth="1"/>
    <col min="10" max="10" width="8.69921875" style="86" customWidth="1"/>
    <col min="11" max="11" width="8.5" style="86" customWidth="1"/>
    <col min="12" max="16384" width="9.19921875" style="86" customWidth="1"/>
  </cols>
  <sheetData>
    <row r="1" spans="1:11" ht="13.5">
      <c r="A1" s="87"/>
      <c r="B1" s="87"/>
      <c r="C1" s="87"/>
      <c r="D1" s="87"/>
      <c r="E1" s="87"/>
      <c r="F1" s="87"/>
      <c r="G1" s="88" t="s">
        <v>62</v>
      </c>
      <c r="H1" s="88"/>
      <c r="I1" s="88"/>
      <c r="J1" s="88"/>
      <c r="K1" s="88"/>
    </row>
    <row r="2" spans="1:11" ht="9.75" customHeight="1">
      <c r="A2" s="87"/>
      <c r="B2" s="87"/>
      <c r="C2" s="87"/>
      <c r="D2" s="87"/>
      <c r="E2" s="87"/>
      <c r="F2" s="87"/>
      <c r="G2" s="88" t="s">
        <v>63</v>
      </c>
      <c r="H2" s="88"/>
      <c r="I2" s="88"/>
      <c r="J2" s="88"/>
      <c r="K2" s="88"/>
    </row>
    <row r="3" spans="1:11" ht="9.75" customHeight="1">
      <c r="A3" s="87"/>
      <c r="B3" s="87"/>
      <c r="C3" s="87"/>
      <c r="D3" s="87"/>
      <c r="E3" s="87"/>
      <c r="F3" s="87"/>
      <c r="G3" s="88"/>
      <c r="H3" s="88"/>
      <c r="I3" s="88"/>
      <c r="J3" s="88"/>
      <c r="K3" s="88"/>
    </row>
    <row r="4" spans="1:11" ht="9.75" customHeight="1">
      <c r="A4" s="87"/>
      <c r="B4" s="87"/>
      <c r="C4" s="87"/>
      <c r="D4" s="87"/>
      <c r="E4" s="87"/>
      <c r="F4" s="87"/>
      <c r="G4" s="88"/>
      <c r="H4" s="88"/>
      <c r="I4" s="88"/>
      <c r="J4" s="88"/>
      <c r="K4" s="88"/>
    </row>
    <row r="5" spans="1:12" ht="11.25" customHeight="1">
      <c r="A5" s="87"/>
      <c r="B5" s="87"/>
      <c r="C5" s="87"/>
      <c r="D5" s="89" t="s">
        <v>64</v>
      </c>
      <c r="E5" s="89"/>
      <c r="F5" s="89"/>
      <c r="G5" s="90"/>
      <c r="I5" s="90"/>
      <c r="J5" s="90"/>
      <c r="K5" s="88"/>
      <c r="L5" s="90"/>
    </row>
    <row r="6" spans="1:11" ht="12.75" customHeight="1">
      <c r="A6" s="91" t="s">
        <v>2</v>
      </c>
      <c r="B6" s="91" t="s">
        <v>30</v>
      </c>
      <c r="C6" s="91" t="s">
        <v>31</v>
      </c>
      <c r="D6" s="91" t="s">
        <v>4</v>
      </c>
      <c r="E6" s="91"/>
      <c r="F6" s="91"/>
      <c r="G6" s="91" t="s">
        <v>65</v>
      </c>
      <c r="H6" s="91" t="s">
        <v>66</v>
      </c>
      <c r="I6" s="91" t="s">
        <v>67</v>
      </c>
      <c r="J6" s="91" t="s">
        <v>68</v>
      </c>
      <c r="K6" s="91" t="s">
        <v>69</v>
      </c>
    </row>
    <row r="7" spans="1:11" ht="64.5" customHeight="1">
      <c r="A7" s="91"/>
      <c r="B7" s="91"/>
      <c r="C7" s="91"/>
      <c r="D7" s="92" t="s">
        <v>11</v>
      </c>
      <c r="E7" s="91" t="s">
        <v>12</v>
      </c>
      <c r="F7" s="92" t="s">
        <v>13</v>
      </c>
      <c r="G7" s="91"/>
      <c r="H7" s="93" t="s">
        <v>70</v>
      </c>
      <c r="I7" s="91"/>
      <c r="J7" s="91"/>
      <c r="K7" s="91"/>
    </row>
    <row r="8" spans="1:11" ht="14.25" customHeight="1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</row>
    <row r="9" spans="1:11" ht="14.25" customHeight="1">
      <c r="A9" s="91" t="s">
        <v>14</v>
      </c>
      <c r="B9" s="91" t="s">
        <v>15</v>
      </c>
      <c r="C9" s="91"/>
      <c r="D9" s="95">
        <v>3790000</v>
      </c>
      <c r="E9" s="95">
        <f>SUM(E10:E14)</f>
        <v>667016.19</v>
      </c>
      <c r="F9" s="95">
        <f>SUM(D9:E9)</f>
        <v>4457016.1899999995</v>
      </c>
      <c r="G9" s="95">
        <v>4457016.19</v>
      </c>
      <c r="H9" s="95"/>
      <c r="I9" s="95"/>
      <c r="J9" s="95"/>
      <c r="K9" s="95"/>
    </row>
    <row r="10" spans="1:11" ht="25.5" customHeight="1">
      <c r="A10" s="94"/>
      <c r="B10" s="94" t="s">
        <v>33</v>
      </c>
      <c r="C10" s="94" t="s">
        <v>34</v>
      </c>
      <c r="D10" s="96">
        <v>3790000</v>
      </c>
      <c r="E10" s="96">
        <v>301617.26</v>
      </c>
      <c r="F10" s="96">
        <f>SUM(D10:E14)</f>
        <v>4457016.1899999995</v>
      </c>
      <c r="G10" s="96">
        <v>301617.26</v>
      </c>
      <c r="H10" s="96"/>
      <c r="I10" s="96"/>
      <c r="J10" s="96"/>
      <c r="K10" s="96"/>
    </row>
    <row r="11" spans="1:11" ht="14.25" customHeight="1">
      <c r="A11" s="94"/>
      <c r="B11" s="94"/>
      <c r="C11" s="94"/>
      <c r="D11" s="96"/>
      <c r="E11" s="96">
        <v>-9601.07</v>
      </c>
      <c r="F11" s="96"/>
      <c r="G11" s="96">
        <v>-9601.07</v>
      </c>
      <c r="H11" s="96"/>
      <c r="I11" s="96"/>
      <c r="J11" s="96"/>
      <c r="K11" s="96"/>
    </row>
    <row r="12" spans="1:11" ht="14.25" customHeight="1">
      <c r="A12" s="94"/>
      <c r="B12" s="94"/>
      <c r="C12" s="94"/>
      <c r="D12" s="96"/>
      <c r="E12" s="96">
        <v>375000</v>
      </c>
      <c r="F12" s="96"/>
      <c r="G12" s="96">
        <v>375000</v>
      </c>
      <c r="H12" s="96"/>
      <c r="I12" s="96"/>
      <c r="J12" s="96"/>
      <c r="K12" s="96"/>
    </row>
    <row r="13" spans="1:11" ht="14.25" customHeight="1">
      <c r="A13" s="94"/>
      <c r="B13" s="94"/>
      <c r="C13" s="94"/>
      <c r="D13" s="96"/>
      <c r="E13" s="96">
        <v>-375000</v>
      </c>
      <c r="F13" s="96"/>
      <c r="G13" s="96">
        <v>-375000</v>
      </c>
      <c r="H13" s="96"/>
      <c r="I13" s="96"/>
      <c r="J13" s="96"/>
      <c r="K13" s="96"/>
    </row>
    <row r="14" spans="1:11" ht="14.25" customHeight="1">
      <c r="A14" s="94"/>
      <c r="B14" s="94"/>
      <c r="C14" s="94"/>
      <c r="D14" s="96"/>
      <c r="E14" s="96">
        <v>375000</v>
      </c>
      <c r="F14" s="96"/>
      <c r="G14" s="96">
        <v>375000</v>
      </c>
      <c r="H14" s="96"/>
      <c r="I14" s="96"/>
      <c r="J14" s="96"/>
      <c r="K14" s="96"/>
    </row>
    <row r="15" spans="1:11" ht="15.75" customHeight="1">
      <c r="A15" s="97">
        <v>600</v>
      </c>
      <c r="B15" s="97" t="s">
        <v>71</v>
      </c>
      <c r="C15" s="97"/>
      <c r="D15" s="98">
        <v>577674.04</v>
      </c>
      <c r="E15" s="98">
        <f>E16</f>
        <v>-66000</v>
      </c>
      <c r="F15" s="98">
        <f>SUM(D15:E15)</f>
        <v>511674.04000000004</v>
      </c>
      <c r="G15" s="98">
        <v>511674.04</v>
      </c>
      <c r="H15" s="98"/>
      <c r="I15" s="98"/>
      <c r="J15" s="98"/>
      <c r="K15" s="98"/>
    </row>
    <row r="16" spans="1:11" ht="15.75" customHeight="1">
      <c r="A16" s="99"/>
      <c r="B16" s="99">
        <v>60016</v>
      </c>
      <c r="C16" s="99" t="s">
        <v>38</v>
      </c>
      <c r="D16" s="100">
        <v>577674.04</v>
      </c>
      <c r="E16" s="100">
        <v>-66000</v>
      </c>
      <c r="F16" s="100">
        <f>SUM(D16:E16)</f>
        <v>511674.04000000004</v>
      </c>
      <c r="G16" s="100">
        <v>-66000</v>
      </c>
      <c r="H16" s="100"/>
      <c r="I16" s="100"/>
      <c r="J16" s="100"/>
      <c r="K16" s="100"/>
    </row>
    <row r="17" spans="1:11" ht="15.75" customHeight="1">
      <c r="A17" s="97">
        <v>700</v>
      </c>
      <c r="B17" s="97" t="s">
        <v>17</v>
      </c>
      <c r="C17" s="97"/>
      <c r="D17" s="98">
        <v>363136.59</v>
      </c>
      <c r="E17" s="98">
        <f>SUM(E18:E19)</f>
        <v>127866.76000000001</v>
      </c>
      <c r="F17" s="98">
        <f>SUM(D17:E17)</f>
        <v>491003.35000000003</v>
      </c>
      <c r="G17" s="98">
        <v>491003.35</v>
      </c>
      <c r="H17" s="98"/>
      <c r="I17" s="98"/>
      <c r="J17" s="98"/>
      <c r="K17" s="98"/>
    </row>
    <row r="18" spans="1:11" ht="15.75" customHeight="1">
      <c r="A18" s="99"/>
      <c r="B18" s="99">
        <v>70005</v>
      </c>
      <c r="C18" s="99" t="s">
        <v>39</v>
      </c>
      <c r="D18" s="100">
        <v>363136.59</v>
      </c>
      <c r="E18" s="100">
        <v>98382.74</v>
      </c>
      <c r="F18" s="100">
        <f>SUM(D18:E19)</f>
        <v>491003.35000000003</v>
      </c>
      <c r="G18" s="100">
        <v>98382.74</v>
      </c>
      <c r="H18" s="100"/>
      <c r="I18" s="100"/>
      <c r="J18" s="100"/>
      <c r="K18" s="100"/>
    </row>
    <row r="19" spans="1:11" ht="15.75" customHeight="1">
      <c r="A19" s="99"/>
      <c r="B19" s="99"/>
      <c r="C19" s="99"/>
      <c r="D19" s="100"/>
      <c r="E19" s="100">
        <v>29484.02</v>
      </c>
      <c r="F19" s="100"/>
      <c r="G19" s="100">
        <v>29484.02</v>
      </c>
      <c r="H19" s="100"/>
      <c r="I19" s="100"/>
      <c r="J19" s="100"/>
      <c r="K19" s="100"/>
    </row>
    <row r="20" spans="1:11" ht="15.75" customHeight="1">
      <c r="A20" s="97">
        <v>801</v>
      </c>
      <c r="B20" s="97" t="s">
        <v>72</v>
      </c>
      <c r="C20" s="97"/>
      <c r="D20" s="98">
        <v>272691.34</v>
      </c>
      <c r="E20" s="98">
        <f>SUM(E21:E25)</f>
        <v>142627</v>
      </c>
      <c r="F20" s="98">
        <f>SUM(D20:E20)</f>
        <v>415318.34</v>
      </c>
      <c r="G20" s="98">
        <v>415318.34</v>
      </c>
      <c r="H20" s="98"/>
      <c r="I20" s="98"/>
      <c r="J20" s="98"/>
      <c r="K20" s="98"/>
    </row>
    <row r="21" spans="1:11" ht="15.75" customHeight="1">
      <c r="A21" s="99"/>
      <c r="B21" s="99">
        <v>80101</v>
      </c>
      <c r="C21" s="99" t="s">
        <v>41</v>
      </c>
      <c r="D21" s="100">
        <v>272691.34</v>
      </c>
      <c r="E21" s="100">
        <v>9450</v>
      </c>
      <c r="F21" s="100">
        <f>SUM(D21:E25)</f>
        <v>415318.34</v>
      </c>
      <c r="G21" s="100">
        <v>9450</v>
      </c>
      <c r="H21" s="100"/>
      <c r="I21" s="100"/>
      <c r="J21" s="100"/>
      <c r="K21" s="100"/>
    </row>
    <row r="22" spans="1:11" ht="15.75" customHeight="1">
      <c r="A22" s="99"/>
      <c r="B22" s="99"/>
      <c r="C22" s="99"/>
      <c r="D22" s="100"/>
      <c r="E22" s="100">
        <v>121076</v>
      </c>
      <c r="F22" s="100"/>
      <c r="G22" s="100">
        <v>121076</v>
      </c>
      <c r="H22" s="100"/>
      <c r="I22" s="100"/>
      <c r="J22" s="100"/>
      <c r="K22" s="100"/>
    </row>
    <row r="23" spans="1:11" ht="15.75" customHeight="1">
      <c r="A23" s="99"/>
      <c r="B23" s="99"/>
      <c r="C23" s="99"/>
      <c r="D23" s="100"/>
      <c r="E23" s="100">
        <v>1325.5</v>
      </c>
      <c r="F23" s="100"/>
      <c r="G23" s="100">
        <v>1325.5</v>
      </c>
      <c r="H23" s="100"/>
      <c r="I23" s="100"/>
      <c r="J23" s="100"/>
      <c r="K23" s="100"/>
    </row>
    <row r="24" spans="1:11" ht="15.75" customHeight="1">
      <c r="A24" s="99"/>
      <c r="B24" s="99"/>
      <c r="C24" s="99"/>
      <c r="D24" s="100"/>
      <c r="E24" s="100">
        <v>1325.5</v>
      </c>
      <c r="F24" s="100"/>
      <c r="G24" s="100">
        <v>1325.5</v>
      </c>
      <c r="H24" s="100"/>
      <c r="I24" s="100"/>
      <c r="J24" s="100"/>
      <c r="K24" s="100"/>
    </row>
    <row r="25" spans="1:11" ht="15.75" customHeight="1">
      <c r="A25" s="99"/>
      <c r="B25" s="99"/>
      <c r="C25" s="99"/>
      <c r="D25" s="100"/>
      <c r="E25" s="100">
        <v>9450</v>
      </c>
      <c r="F25" s="100"/>
      <c r="G25" s="100">
        <v>9450</v>
      </c>
      <c r="H25" s="100"/>
      <c r="I25" s="100"/>
      <c r="J25" s="100"/>
      <c r="K25" s="100"/>
    </row>
    <row r="26" spans="1:11" ht="13.5" customHeight="1">
      <c r="A26" s="97" t="s">
        <v>61</v>
      </c>
      <c r="B26" s="97"/>
      <c r="C26" s="97"/>
      <c r="D26" s="98">
        <v>5221499.14</v>
      </c>
      <c r="E26" s="98">
        <v>-450601.07</v>
      </c>
      <c r="F26" s="98">
        <f>SUM(D26:E27)</f>
        <v>6093009.09</v>
      </c>
      <c r="G26" s="98">
        <v>6011810.37</v>
      </c>
      <c r="H26" s="98">
        <v>76798.45</v>
      </c>
      <c r="I26" s="98"/>
      <c r="J26" s="98"/>
      <c r="K26" s="98">
        <v>81198.72</v>
      </c>
    </row>
    <row r="27" spans="1:11" ht="13.5">
      <c r="A27" s="97"/>
      <c r="B27" s="97"/>
      <c r="C27" s="97"/>
      <c r="D27" s="98"/>
      <c r="E27" s="101">
        <v>1322111.02</v>
      </c>
      <c r="F27" s="98"/>
      <c r="G27" s="98"/>
      <c r="H27" s="98"/>
      <c r="I27" s="98"/>
      <c r="J27" s="98"/>
      <c r="K27" s="98"/>
    </row>
    <row r="31" ht="13.5">
      <c r="G31" s="88"/>
    </row>
  </sheetData>
  <mergeCells count="37">
    <mergeCell ref="G1:K1"/>
    <mergeCell ref="G2:K2"/>
    <mergeCell ref="A6:A7"/>
    <mergeCell ref="B6:B7"/>
    <mergeCell ref="C6:C7"/>
    <mergeCell ref="D6:F6"/>
    <mergeCell ref="G6:G7"/>
    <mergeCell ref="I6:I7"/>
    <mergeCell ref="J6:J7"/>
    <mergeCell ref="K6:K7"/>
    <mergeCell ref="B9:C9"/>
    <mergeCell ref="A10:A14"/>
    <mergeCell ref="B10:B14"/>
    <mergeCell ref="C10:C14"/>
    <mergeCell ref="D10:D14"/>
    <mergeCell ref="F10:F14"/>
    <mergeCell ref="B15:C15"/>
    <mergeCell ref="B17:C17"/>
    <mergeCell ref="A18:A19"/>
    <mergeCell ref="B18:B19"/>
    <mergeCell ref="C18:C19"/>
    <mergeCell ref="D18:D19"/>
    <mergeCell ref="F18:F19"/>
    <mergeCell ref="B20:C20"/>
    <mergeCell ref="A21:A25"/>
    <mergeCell ref="B21:B25"/>
    <mergeCell ref="C21:C25"/>
    <mergeCell ref="D21:D25"/>
    <mergeCell ref="F21:F25"/>
    <mergeCell ref="A26:C27"/>
    <mergeCell ref="D26:D27"/>
    <mergeCell ref="F26:F27"/>
    <mergeCell ref="G26:G27"/>
    <mergeCell ref="H26:H27"/>
    <mergeCell ref="I26:I27"/>
    <mergeCell ref="J26:J27"/>
    <mergeCell ref="K26:K2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/>
  <cp:lastPrinted>2012-07-09T07:52:22Z</cp:lastPrinted>
  <dcterms:created xsi:type="dcterms:W3CDTF">2011-03-30T12:39:15Z</dcterms:created>
  <dcterms:modified xsi:type="dcterms:W3CDTF">2012-07-09T07:52:47Z</dcterms:modified>
  <cp:category/>
  <cp:version/>
  <cp:contentType/>
  <cp:contentStatus/>
  <cp:revision>1034</cp:revision>
</cp:coreProperties>
</file>