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3"/>
  </bookViews>
  <sheets>
    <sheet name="1 doch" sheetId="1" r:id="rId1"/>
    <sheet name="2 wyd" sheetId="2" r:id="rId2"/>
    <sheet name="3 przes" sheetId="3" r:id="rId3"/>
    <sheet name="4" sheetId="4" r:id="rId4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<sst xmlns="http://schemas.openxmlformats.org/spreadsheetml/2006/main" count="259" uniqueCount="131">
  <si>
    <t>ZWIĘKSZENIE W  DOCHODACH BUDŻETOWYCH</t>
  </si>
  <si>
    <t>Załącznik Nr 1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</si>
  <si>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</si>
  <si>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</si>
  <si>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</si>
  <si>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</si>
  <si>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</si>
  <si>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</si>
  <si>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</si>
  <si>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</si>
  <si>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</si>
  <si>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Razem zwiększenia</t>
  </si>
  <si>
    <t>ZWIĘKSZENIE  W WYDATKACH BUDŻETOWYCH</t>
  </si>
  <si>
    <t>Załącznik Nr 2</t>
  </si>
  <si>
    <t>RAZEM</t>
  </si>
  <si>
    <t>PRZESUNIĘCIA  W WYDATKACH BUDŻETOWYCH</t>
  </si>
  <si>
    <t>Załącznik Nr 3</t>
  </si>
  <si>
    <t>Razem przesunięcia</t>
  </si>
  <si>
    <t>Edukacyjna opieka wychowawcza/Pomoc materialna dla uczniów</t>
  </si>
  <si>
    <t>Gospodarka mieszkaniowa/Gospodarka gruntami i nieruchomościami</t>
  </si>
  <si>
    <t xml:space="preserve">Przesunięcie środków na pokrycie wydatków realizowanych w ramach programu PPWOW dotacja celowa da GOPS zgodnie z ofertą działania. </t>
  </si>
  <si>
    <t>Zwiększenie dochodów w zwązku z pismem MUW - dotacja na pomoc materialną dla uczniów</t>
  </si>
  <si>
    <t>Zadania inwestycyjne w 2009 r.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</si>
  <si>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</si>
  <si>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</si>
  <si>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</si>
  <si>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</si>
  <si>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</si>
  <si>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</si>
  <si>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</si>
  <si>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</si>
  <si>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Uwagi</t>
  </si>
  <si>
    <t>Rok 2009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</si>
  <si>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</si>
  <si>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</si>
  <si>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</si>
  <si>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</si>
  <si>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</si>
  <si>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</si>
  <si>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</si>
  <si>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Osiny-II etap i Jastrzębia dł. Sieci-14.766 mb/p.52szt.</t>
  </si>
  <si>
    <t xml:space="preserve">A.                        B. 3 178 581,00     C. 52 000,00      </t>
  </si>
  <si>
    <t>Budowa sieci wodociągowej wraz z przyłączami we wsi Zaborów Stary,Lipa</t>
  </si>
  <si>
    <t xml:space="preserve">A.                     B.      
C. 3000,00      
</t>
  </si>
  <si>
    <t>Budowa sieci wodociągowej wraz z przyłączami we wsi Miałkówek</t>
  </si>
  <si>
    <t>A.     
B.                       C. 3 000</t>
  </si>
  <si>
    <t>po zmianie</t>
  </si>
  <si>
    <t>Rozbudowa istniejących sieci wodociągowych m. in. w miejscowościach: Klusek, Rogożewek, Gaśno.</t>
  </si>
  <si>
    <t xml:space="preserve">A.     
B.                     C.       </t>
  </si>
  <si>
    <t>Budowa kanalizacji sanitarnej wraz z przyłączami dla wsi Dąbrówka ,Górki Drugie i części wsi Baby Górne dł. Sieci -9.184mb/p51 szt.</t>
  </si>
  <si>
    <t xml:space="preserve">A.                      B.2448000,00        C.76500,00        </t>
  </si>
  <si>
    <t>Budowa kanalizacji sanitarnej wraz z przyłączami dla m.Bierzewice-III etap dł. Sieci-20549,5mb/p.48szt</t>
  </si>
  <si>
    <t>A.                      B.                  C.70000,00</t>
  </si>
  <si>
    <t>Budowa kanalizacji sanitarnej wraz z przyłączeniem we wsi Lucień</t>
  </si>
  <si>
    <t>A.                        B.                       C.1500,00</t>
  </si>
  <si>
    <t>Budowa przydomowych oczyszczalni ścieków na terenie gm.Gostynin-100szt.</t>
  </si>
  <si>
    <t>A                         B.                        C.150000</t>
  </si>
  <si>
    <t>Budowa przydomowych oczyszczalni ścieków typu do 5m2 dla budynków mieszkalnych:Miałkówek, Rębów, Leśniewice</t>
  </si>
  <si>
    <t xml:space="preserve">A.     
B.                      C.        </t>
  </si>
  <si>
    <t>Razem 010</t>
  </si>
  <si>
    <t xml:space="preserve">A.                        B. 5 626 581,00     C.    356 000,00      </t>
  </si>
  <si>
    <t>Montaż armatury w obudowie studni w m. Krzywie</t>
  </si>
  <si>
    <t xml:space="preserve">A.      
B.
C.        </t>
  </si>
  <si>
    <t>Razem 400</t>
  </si>
  <si>
    <t xml:space="preserve">A.                        B.                      C.       </t>
  </si>
  <si>
    <t>Przebudowa drogi gminnej Zaborów Nowy-Sokołów – II etap</t>
  </si>
  <si>
    <t xml:space="preserve">A.562000                
B.                       C.       </t>
  </si>
  <si>
    <t>Rozbudowa i przebudowa drogi gm.Patrówek-Marianka</t>
  </si>
  <si>
    <t xml:space="preserve">A.      
B.1711407           C.       </t>
  </si>
  <si>
    <t>Przebudowa drogi gminnej Rumunki-Nagodów</t>
  </si>
  <si>
    <t xml:space="preserve">A.       
B.1472472            C.       </t>
  </si>
  <si>
    <t>Przebudowa drogi gminnej Jaworek-Mysłownia Nowa-Łokietnica</t>
  </si>
  <si>
    <t xml:space="preserve">A.     
B.3463257         C.       </t>
  </si>
  <si>
    <t>Przebudowa drogi gminnej Nowa Wieś – Feliksów II etap</t>
  </si>
  <si>
    <t xml:space="preserve">A.350000   
B.74000                C.       </t>
  </si>
  <si>
    <t>Budowa chodnika Białotarsk kościół-szkoła</t>
  </si>
  <si>
    <t xml:space="preserve">A. 340407    
B.100000              C.       </t>
  </si>
  <si>
    <t>Opracowanie projektów budowlanych dróg gminnych Sendeń/gmina-Stefanów, Rumunki-Nagodów, Jaworek-Mysłownia-Łokietnica</t>
  </si>
  <si>
    <t xml:space="preserve">A.100000   
B.100000              C.       </t>
  </si>
  <si>
    <t>Razem 600</t>
  </si>
  <si>
    <t xml:space="preserve">A. 1352407     
B. 6921136          C.       </t>
  </si>
  <si>
    <t>Budynek po szkole w Białem-roboty modernizacyjne</t>
  </si>
  <si>
    <t>Budynek mieszkalny w Rębowie-ocieplenie ścian zewnętrznych</t>
  </si>
  <si>
    <t>Budynek gminy w Lucieniu-przebudowa i nadbudowa z przeznaczeniem na siedzibę ośrodka zdrowia</t>
  </si>
  <si>
    <t>B. 420 516,00</t>
  </si>
  <si>
    <t>Razem 700</t>
  </si>
  <si>
    <t>Zakup sprzętu  komputerowego,kopiarki, samochódu osobowego</t>
  </si>
  <si>
    <t>Razem 750</t>
  </si>
  <si>
    <t>Zakup kopiarki</t>
  </si>
  <si>
    <t>Zakup sprzętu strażackiego</t>
  </si>
  <si>
    <t>Razem 754</t>
  </si>
  <si>
    <t>Rozbudowa budynku Szkoły Podstawowej i Gimnazjum o salę gimnastyczną niepełnowymiarową w Stafanowie roboty budowlane+wyposażenie z obsługą inwestorską</t>
  </si>
  <si>
    <t xml:space="preserve">A. 150 000,00    
B.                     C.       </t>
  </si>
  <si>
    <t>Zespół Szkoły Podstawowej i Gimnazjum w Lucieniu stołówka szkolna i wykonanie kładki pieszej nad rzeką</t>
  </si>
  <si>
    <t xml:space="preserve">A. 50 000,00      B.                     C.       </t>
  </si>
  <si>
    <t>Szkoła Podstawowa i Gimnazjum w Białotarsku wymiana pokrycia dachowego budynku</t>
  </si>
  <si>
    <t>A.80 000,00</t>
  </si>
  <si>
    <t>Zespół Szkoły Podstawowej i Gimnazjum w Solcu-ogrodzenie boiska szkolnego</t>
  </si>
  <si>
    <t>Szkoła Podstawowa w Zwoleniu-ocieplenie budynku,boisku szkolne (bieżnia)</t>
  </si>
  <si>
    <t>Szkoła Stefanów-remont elewacji istniejącego budynku</t>
  </si>
  <si>
    <t xml:space="preserve">A.            
B.                     C.       </t>
  </si>
  <si>
    <t>Opracowanie projektu budowlanego wielobranżowego na budowę sali gimnastycznej w Solcu lub Sierakówku</t>
  </si>
  <si>
    <t xml:space="preserve">A.           
B.                     C.       </t>
  </si>
  <si>
    <t>Razem 801</t>
  </si>
  <si>
    <t xml:space="preserve">A.  330 000,00      B.                     C.       </t>
  </si>
  <si>
    <t>Budowa i rozbudowa oświatlenia ulicznego</t>
  </si>
  <si>
    <t>Razem  900</t>
  </si>
  <si>
    <t xml:space="preserve">A.           
B.                     C.     </t>
  </si>
  <si>
    <t>Remont budynku Domu Ludowego w Legardzie-II etap</t>
  </si>
  <si>
    <t>Razem  921</t>
  </si>
  <si>
    <t>Ogółem</t>
  </si>
  <si>
    <t xml:space="preserve">A.  1 682 407,00      B.12 968 233,00    C.    356 000,00  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</si>
  <si>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</si>
  <si>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</si>
  <si>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</si>
  <si>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</si>
  <si>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(** kol. 4 do wykorzystania fakultatywnego)</t>
  </si>
  <si>
    <t>Uwaga! Środki do pozyskania z kol. 10 nie ujęte w budżecie.</t>
  </si>
  <si>
    <t>Montaż armatury w obudowie studni w m. Stanisławów Skrzański.</t>
  </si>
  <si>
    <t>Wykonanie części chodnika w m.Sierakówek</t>
  </si>
  <si>
    <t xml:space="preserve">Wykonanie otworu studziennego w m. Stanisławów Skrzański na potrzeby SUW w Leśniewicach. </t>
  </si>
  <si>
    <t>Zmiana sposobu uzytkowania budynku po SP w Skrzanach na budynek mieszkalny - projekt</t>
  </si>
  <si>
    <t>Pomoc Społeczna/Pozostałą działalność</t>
  </si>
  <si>
    <t>Transport i łączność/Drogi publiczne gminne</t>
  </si>
  <si>
    <t>Przesunięcie środków na wykonanie projektu przebudowy budynku po SP w Skrzanach na mieszkalny.</t>
  </si>
  <si>
    <t xml:space="preserve">Przebudowa drogi gminnej Sendeń /granica gminy-Stefanów, Białe - Sendeń Granica gminy </t>
  </si>
  <si>
    <t>do Uchwały Rady Gminy Gostynin Nr 166/XXX/2009</t>
  </si>
  <si>
    <t xml:space="preserve"> z dnia 28 kwietnia 2009 roku</t>
  </si>
  <si>
    <t>do Uchwały Rady Gminy Gostynin Nr  166/XXX/2009</t>
  </si>
  <si>
    <t xml:space="preserve"> z dnia 28 kwietnia 2009 roku.</t>
  </si>
  <si>
    <t>Załącznik Nr 4 do Uchwały Rady Gminy Nr 166/XXX/2009 z dnia 28 kwietnia 2009 roku.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</si>
</sst>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#,###.00"/>
    <numFmt numFmtId="167" formatCode="#,##0.00;\-#,##0.00"/>
    <numFmt numFmtId="168" formatCode="_-* #,##0.00\ [$zł-415]_-;\-* #,##0.00\ [$zł-415]_-;_-* \-??\ [$zł-415]_-;_-@_-"/>
    <numFmt numFmtId="169" formatCode="#,##0.00_ ;\-#,##0.00\ 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b/>
      <i/>
      <sz val="10"/>
      <name val="Times New Roman"/>
      <family val="1"/>
    </font>
    <font>
      <b/>
      <sz val="10"/>
      <name val="Arial CE"/>
      <family val="2"/>
    </font>
    <font>
      <b/>
      <sz val="7"/>
      <name val="Arial CE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8"/>
      <color indexed="10"/>
      <name val="Arial CE"/>
      <family val="2"/>
    </font>
    <font>
      <b/>
      <sz val="10"/>
      <color indexed="8"/>
      <name val="Arial CE"/>
      <family val="2"/>
    </font>
    <font>
      <b/>
      <sz val="7"/>
      <color indexed="8"/>
      <name val="Arial CE"/>
      <family val="2"/>
    </font>
    <font>
      <sz val="8"/>
      <color indexed="8"/>
      <name val="Arial CE"/>
      <family val="2"/>
    </font>
    <font>
      <i/>
      <sz val="7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164" fontId="31" fillId="0" borderId="10" xfId="0" applyNumberFormat="1" applyFont="1" applyFill="1" applyBorder="1" applyAlignment="1">
      <alignment/>
    </xf>
    <xf numFmtId="165" fontId="25" fillId="0" borderId="10" xfId="59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164" fontId="32" fillId="0" borderId="10" xfId="59" applyNumberFormat="1" applyFont="1" applyFill="1" applyBorder="1" applyAlignment="1" applyProtection="1">
      <alignment/>
      <protection/>
    </xf>
    <xf numFmtId="164" fontId="32" fillId="0" borderId="10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right" vertical="center" wrapText="1"/>
    </xf>
    <xf numFmtId="164" fontId="31" fillId="0" borderId="10" xfId="0" applyNumberFormat="1" applyFont="1" applyFill="1" applyBorder="1" applyAlignment="1">
      <alignment horizontal="right" vertical="center"/>
    </xf>
    <xf numFmtId="165" fontId="31" fillId="0" borderId="10" xfId="0" applyNumberFormat="1" applyFont="1" applyFill="1" applyBorder="1" applyAlignment="1">
      <alignment horizontal="right" vertical="center"/>
    </xf>
    <xf numFmtId="165" fontId="31" fillId="0" borderId="10" xfId="0" applyNumberFormat="1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67" fontId="31" fillId="0" borderId="13" xfId="0" applyNumberFormat="1" applyFont="1" applyFill="1" applyBorder="1" applyAlignment="1">
      <alignment horizontal="right" vertical="center" wrapText="1"/>
    </xf>
    <xf numFmtId="167" fontId="31" fillId="0" borderId="10" xfId="0" applyNumberFormat="1" applyFont="1" applyFill="1" applyBorder="1" applyAlignment="1">
      <alignment horizontal="right" vertical="center"/>
    </xf>
    <xf numFmtId="167" fontId="31" fillId="0" borderId="14" xfId="0" applyNumberFormat="1" applyFont="1" applyFill="1" applyBorder="1" applyAlignment="1">
      <alignment horizontal="right" vertical="center"/>
    </xf>
    <xf numFmtId="167" fontId="31" fillId="0" borderId="15" xfId="0" applyNumberFormat="1" applyFont="1" applyFill="1" applyBorder="1" applyAlignment="1">
      <alignment horizontal="right" vertical="center" wrapText="1"/>
    </xf>
    <xf numFmtId="167" fontId="32" fillId="0" borderId="13" xfId="0" applyNumberFormat="1" applyFont="1" applyBorder="1" applyAlignment="1">
      <alignment horizontal="right"/>
    </xf>
    <xf numFmtId="167" fontId="33" fillId="0" borderId="10" xfId="0" applyNumberFormat="1" applyFont="1" applyBorder="1" applyAlignment="1">
      <alignment/>
    </xf>
    <xf numFmtId="167" fontId="32" fillId="0" borderId="10" xfId="0" applyNumberFormat="1" applyFont="1" applyBorder="1" applyAlignment="1">
      <alignment vertical="center"/>
    </xf>
    <xf numFmtId="167" fontId="32" fillId="0" borderId="10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right" vertical="center"/>
    </xf>
    <xf numFmtId="0" fontId="31" fillId="24" borderId="16" xfId="0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right" vertical="center" wrapText="1"/>
    </xf>
    <xf numFmtId="164" fontId="31" fillId="0" borderId="15" xfId="0" applyNumberFormat="1" applyFont="1" applyFill="1" applyBorder="1" applyAlignment="1">
      <alignment horizontal="right" vertical="center"/>
    </xf>
    <xf numFmtId="0" fontId="34" fillId="0" borderId="0" xfId="51" applyFont="1" applyBorder="1" applyAlignment="1">
      <alignment horizontal="center" vertical="center" wrapText="1"/>
      <protection/>
    </xf>
    <xf numFmtId="0" fontId="0" fillId="0" borderId="0" xfId="51" applyAlignment="1">
      <alignment vertical="center"/>
      <protection/>
    </xf>
    <xf numFmtId="0" fontId="34" fillId="0" borderId="0" xfId="51" applyFont="1" applyAlignment="1">
      <alignment horizontal="center" vertical="center" wrapText="1"/>
      <protection/>
    </xf>
    <xf numFmtId="0" fontId="35" fillId="0" borderId="0" xfId="51" applyFont="1" applyAlignment="1">
      <alignment horizontal="right" vertical="center"/>
      <protection/>
    </xf>
    <xf numFmtId="0" fontId="36" fillId="0" borderId="17" xfId="51" applyFont="1" applyBorder="1" applyAlignment="1">
      <alignment horizontal="center" vertical="center"/>
      <protection/>
    </xf>
    <xf numFmtId="0" fontId="36" fillId="0" borderId="18" xfId="51" applyFont="1" applyBorder="1" applyAlignment="1">
      <alignment horizontal="center" vertical="center"/>
      <protection/>
    </xf>
    <xf numFmtId="0" fontId="36" fillId="0" borderId="19" xfId="51" applyFont="1" applyBorder="1" applyAlignment="1">
      <alignment horizontal="center" vertical="center"/>
      <protection/>
    </xf>
    <xf numFmtId="0" fontId="0" fillId="0" borderId="17" xfId="51" applyFont="1" applyBorder="1" applyAlignment="1">
      <alignment horizontal="center" vertical="center"/>
      <protection/>
    </xf>
    <xf numFmtId="0" fontId="0" fillId="0" borderId="17" xfId="51" applyFont="1" applyBorder="1" applyAlignment="1">
      <alignment vertical="center"/>
      <protection/>
    </xf>
    <xf numFmtId="0" fontId="35" fillId="0" borderId="17" xfId="51" applyFont="1" applyBorder="1" applyAlignment="1">
      <alignment vertical="center" wrapText="1"/>
      <protection/>
    </xf>
    <xf numFmtId="4" fontId="0" fillId="0" borderId="17" xfId="51" applyNumberFormat="1" applyBorder="1" applyAlignment="1">
      <alignment vertical="center"/>
      <protection/>
    </xf>
    <xf numFmtId="4" fontId="0" fillId="0" borderId="17" xfId="51" applyNumberFormat="1" applyFont="1" applyBorder="1" applyAlignment="1">
      <alignment vertical="center" wrapText="1"/>
      <protection/>
    </xf>
    <xf numFmtId="4" fontId="0" fillId="0" borderId="18" xfId="51" applyNumberFormat="1" applyBorder="1" applyAlignment="1">
      <alignment vertical="center"/>
      <protection/>
    </xf>
    <xf numFmtId="0" fontId="0" fillId="0" borderId="20" xfId="51" applyBorder="1" applyAlignment="1">
      <alignment vertical="center"/>
      <protection/>
    </xf>
    <xf numFmtId="0" fontId="0" fillId="0" borderId="21" xfId="51" applyBorder="1" applyAlignment="1">
      <alignment vertical="center"/>
      <protection/>
    </xf>
    <xf numFmtId="4" fontId="0" fillId="25" borderId="17" xfId="51" applyNumberFormat="1" applyFill="1" applyBorder="1" applyAlignment="1">
      <alignment vertical="center"/>
      <protection/>
    </xf>
    <xf numFmtId="4" fontId="0" fillId="25" borderId="18" xfId="51" applyNumberFormat="1" applyFill="1" applyBorder="1" applyAlignment="1">
      <alignment vertical="center"/>
      <protection/>
    </xf>
    <xf numFmtId="0" fontId="36" fillId="25" borderId="20" xfId="51" applyFont="1" applyFill="1" applyBorder="1" applyAlignment="1">
      <alignment vertical="center"/>
      <protection/>
    </xf>
    <xf numFmtId="0" fontId="0" fillId="0" borderId="17" xfId="51" applyFont="1" applyBorder="1" applyAlignment="1">
      <alignment horizontal="left" vertical="center"/>
      <protection/>
    </xf>
    <xf numFmtId="0" fontId="0" fillId="0" borderId="22" xfId="51" applyBorder="1" applyAlignment="1">
      <alignment vertical="center"/>
      <protection/>
    </xf>
    <xf numFmtId="0" fontId="33" fillId="0" borderId="17" xfId="51" applyFont="1" applyBorder="1" applyAlignment="1">
      <alignment vertical="center" wrapText="1"/>
      <protection/>
    </xf>
    <xf numFmtId="4" fontId="27" fillId="0" borderId="17" xfId="51" applyNumberFormat="1" applyFont="1" applyBorder="1" applyAlignment="1">
      <alignment vertical="center"/>
      <protection/>
    </xf>
    <xf numFmtId="4" fontId="27" fillId="24" borderId="17" xfId="51" applyNumberFormat="1" applyFont="1" applyFill="1" applyBorder="1" applyAlignment="1">
      <alignment vertical="center"/>
      <protection/>
    </xf>
    <xf numFmtId="4" fontId="27" fillId="0" borderId="17" xfId="51" applyNumberFormat="1" applyFont="1" applyBorder="1" applyAlignment="1">
      <alignment vertical="center" wrapText="1"/>
      <protection/>
    </xf>
    <xf numFmtId="0" fontId="0" fillId="0" borderId="23" xfId="51" applyBorder="1" applyAlignment="1">
      <alignment vertical="center"/>
      <protection/>
    </xf>
    <xf numFmtId="4" fontId="0" fillId="25" borderId="17" xfId="51" applyNumberFormat="1" applyFont="1" applyFill="1" applyBorder="1" applyAlignment="1">
      <alignment vertical="center" wrapText="1"/>
      <protection/>
    </xf>
    <xf numFmtId="4" fontId="27" fillId="0" borderId="18" xfId="51" applyNumberFormat="1" applyFont="1" applyBorder="1" applyAlignment="1">
      <alignment vertical="center"/>
      <protection/>
    </xf>
    <xf numFmtId="0" fontId="33" fillId="24" borderId="17" xfId="51" applyFont="1" applyFill="1" applyBorder="1" applyAlignment="1">
      <alignment vertical="center" wrapText="1"/>
      <protection/>
    </xf>
    <xf numFmtId="4" fontId="27" fillId="24" borderId="17" xfId="51" applyNumberFormat="1" applyFont="1" applyFill="1" applyBorder="1" applyAlignment="1">
      <alignment vertical="center" wrapText="1"/>
      <protection/>
    </xf>
    <xf numFmtId="4" fontId="0" fillId="24" borderId="17" xfId="51" applyNumberFormat="1" applyFill="1" applyBorder="1" applyAlignment="1">
      <alignment vertical="center"/>
      <protection/>
    </xf>
    <xf numFmtId="4" fontId="0" fillId="24" borderId="18" xfId="51" applyNumberFormat="1" applyFill="1" applyBorder="1" applyAlignment="1">
      <alignment vertical="center"/>
      <protection/>
    </xf>
    <xf numFmtId="0" fontId="37" fillId="0" borderId="17" xfId="51" applyFont="1" applyBorder="1" applyAlignment="1">
      <alignment vertical="center" wrapText="1"/>
      <protection/>
    </xf>
    <xf numFmtId="0" fontId="38" fillId="24" borderId="17" xfId="51" applyFont="1" applyFill="1" applyBorder="1" applyAlignment="1">
      <alignment vertical="center" wrapText="1"/>
      <protection/>
    </xf>
    <xf numFmtId="0" fontId="39" fillId="24" borderId="17" xfId="51" applyFont="1" applyFill="1" applyBorder="1" applyAlignment="1">
      <alignment vertical="center"/>
      <protection/>
    </xf>
    <xf numFmtId="0" fontId="0" fillId="24" borderId="17" xfId="51" applyFont="1" applyFill="1" applyBorder="1" applyAlignment="1">
      <alignment horizontal="center" vertical="center"/>
      <protection/>
    </xf>
    <xf numFmtId="0" fontId="40" fillId="24" borderId="17" xfId="51" applyFont="1" applyFill="1" applyBorder="1" applyAlignment="1">
      <alignment vertical="center" wrapText="1"/>
      <protection/>
    </xf>
    <xf numFmtId="4" fontId="0" fillId="24" borderId="17" xfId="51" applyNumberFormat="1" applyFont="1" applyFill="1" applyBorder="1" applyAlignment="1">
      <alignment vertical="center"/>
      <protection/>
    </xf>
    <xf numFmtId="0" fontId="41" fillId="24" borderId="17" xfId="51" applyFont="1" applyFill="1" applyBorder="1" applyAlignment="1">
      <alignment vertical="center" wrapText="1"/>
      <protection/>
    </xf>
    <xf numFmtId="4" fontId="0" fillId="24" borderId="17" xfId="51" applyNumberFormat="1" applyFont="1" applyFill="1" applyBorder="1" applyAlignment="1">
      <alignment vertical="center" wrapText="1"/>
      <protection/>
    </xf>
    <xf numFmtId="0" fontId="27" fillId="24" borderId="17" xfId="51" applyFont="1" applyFill="1" applyBorder="1" applyAlignment="1">
      <alignment vertical="center"/>
      <protection/>
    </xf>
    <xf numFmtId="4" fontId="27" fillId="20" borderId="17" xfId="51" applyNumberFormat="1" applyFont="1" applyFill="1" applyBorder="1" applyAlignment="1">
      <alignment vertical="center"/>
      <protection/>
    </xf>
    <xf numFmtId="4" fontId="27" fillId="20" borderId="17" xfId="51" applyNumberFormat="1" applyFont="1" applyFill="1" applyBorder="1" applyAlignment="1">
      <alignment vertical="center" wrapText="1"/>
      <protection/>
    </xf>
    <xf numFmtId="4" fontId="0" fillId="20" borderId="17" xfId="51" applyNumberFormat="1" applyFill="1" applyBorder="1" applyAlignment="1">
      <alignment vertical="center"/>
      <protection/>
    </xf>
    <xf numFmtId="4" fontId="0" fillId="20" borderId="18" xfId="51" applyNumberFormat="1" applyFill="1" applyBorder="1" applyAlignment="1">
      <alignment vertical="center"/>
      <protection/>
    </xf>
    <xf numFmtId="0" fontId="0" fillId="26" borderId="20" xfId="51" applyFill="1" applyBorder="1" applyAlignment="1">
      <alignment vertical="center"/>
      <protection/>
    </xf>
    <xf numFmtId="0" fontId="37" fillId="0" borderId="0" xfId="51" applyFont="1" applyAlignment="1">
      <alignment vertical="center"/>
      <protection/>
    </xf>
    <xf numFmtId="0" fontId="42" fillId="0" borderId="0" xfId="51" applyFon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25" borderId="24" xfId="5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vertical="center" wrapText="1"/>
    </xf>
    <xf numFmtId="164" fontId="32" fillId="0" borderId="0" xfId="0" applyNumberFormat="1" applyFont="1" applyBorder="1" applyAlignment="1">
      <alignment/>
    </xf>
    <xf numFmtId="0" fontId="31" fillId="0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 wrapText="1"/>
    </xf>
    <xf numFmtId="165" fontId="23" fillId="0" borderId="0" xfId="0" applyNumberFormat="1" applyFont="1" applyBorder="1" applyAlignment="1">
      <alignment/>
    </xf>
    <xf numFmtId="0" fontId="27" fillId="0" borderId="15" xfId="0" applyFont="1" applyBorder="1" applyAlignment="1">
      <alignment horizontal="center"/>
    </xf>
    <xf numFmtId="0" fontId="31" fillId="24" borderId="16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4" fillId="0" borderId="0" xfId="51" applyFont="1" applyBorder="1" applyAlignment="1">
      <alignment horizontal="center" vertical="center" wrapText="1"/>
      <protection/>
    </xf>
    <xf numFmtId="0" fontId="30" fillId="0" borderId="0" xfId="51" applyFont="1" applyBorder="1" applyAlignment="1">
      <alignment horizontal="left" vertical="center" wrapText="1"/>
      <protection/>
    </xf>
    <xf numFmtId="0" fontId="27" fillId="20" borderId="17" xfId="51" applyFont="1" applyFill="1" applyBorder="1" applyAlignment="1">
      <alignment horizontal="center" vertical="center"/>
      <protection/>
    </xf>
    <xf numFmtId="0" fontId="27" fillId="20" borderId="17" xfId="51" applyFont="1" applyFill="1" applyBorder="1" applyAlignment="1">
      <alignment horizontal="center" vertical="center" wrapText="1"/>
      <protection/>
    </xf>
    <xf numFmtId="0" fontId="28" fillId="20" borderId="18" xfId="51" applyFont="1" applyFill="1" applyBorder="1" applyAlignment="1">
      <alignment horizontal="center" vertical="center" wrapText="1"/>
      <protection/>
    </xf>
    <xf numFmtId="0" fontId="0" fillId="26" borderId="28" xfId="51" applyFont="1" applyFill="1" applyBorder="1" applyAlignment="1">
      <alignment horizontal="center" vertical="center"/>
      <protection/>
    </xf>
    <xf numFmtId="0" fontId="0" fillId="26" borderId="29" xfId="51" applyFill="1" applyBorder="1" applyAlignment="1">
      <alignment horizontal="center" vertical="center"/>
      <protection/>
    </xf>
    <xf numFmtId="0" fontId="0" fillId="26" borderId="30" xfId="51" applyFill="1" applyBorder="1" applyAlignment="1">
      <alignment horizontal="center" vertical="center"/>
      <protection/>
    </xf>
    <xf numFmtId="0" fontId="28" fillId="20" borderId="17" xfId="51" applyFont="1" applyFill="1" applyBorder="1" applyAlignment="1">
      <alignment horizontal="center" vertical="center" wrapText="1"/>
      <protection/>
    </xf>
    <xf numFmtId="0" fontId="0" fillId="27" borderId="31" xfId="51" applyFont="1" applyFill="1" applyBorder="1" applyAlignment="1">
      <alignment horizontal="center" vertical="center"/>
      <protection/>
    </xf>
    <xf numFmtId="0" fontId="0" fillId="27" borderId="24" xfId="51" applyFont="1" applyFill="1" applyBorder="1" applyAlignment="1">
      <alignment horizontal="center" vertical="center"/>
      <protection/>
    </xf>
    <xf numFmtId="0" fontId="35" fillId="27" borderId="31" xfId="51" applyFont="1" applyFill="1" applyBorder="1" applyAlignment="1">
      <alignment horizontal="center" vertical="center" wrapText="1"/>
      <protection/>
    </xf>
    <xf numFmtId="0" fontId="35" fillId="27" borderId="24" xfId="51" applyFont="1" applyFill="1" applyBorder="1" applyAlignment="1">
      <alignment horizontal="center" vertical="center" wrapText="1"/>
      <protection/>
    </xf>
    <xf numFmtId="0" fontId="27" fillId="20" borderId="18" xfId="51" applyFont="1" applyFill="1" applyBorder="1" applyAlignment="1">
      <alignment horizontal="center" vertical="center" wrapText="1"/>
      <protection/>
    </xf>
    <xf numFmtId="0" fontId="27" fillId="0" borderId="17" xfId="51" applyFont="1" applyBorder="1" applyAlignment="1">
      <alignment horizontal="center" vertical="center"/>
      <protection/>
    </xf>
    <xf numFmtId="4" fontId="0" fillId="25" borderId="32" xfId="51" applyNumberFormat="1" applyFill="1" applyBorder="1" applyAlignment="1">
      <alignment horizontal="center" vertical="center"/>
      <protection/>
    </xf>
    <xf numFmtId="4" fontId="0" fillId="25" borderId="33" xfId="51" applyNumberFormat="1" applyFill="1" applyBorder="1" applyAlignment="1">
      <alignment horizontal="center" vertical="center"/>
      <protection/>
    </xf>
    <xf numFmtId="0" fontId="36" fillId="25" borderId="21" xfId="51" applyFont="1" applyFill="1" applyBorder="1" applyAlignment="1">
      <alignment horizontal="center" vertical="center"/>
      <protection/>
    </xf>
    <xf numFmtId="0" fontId="36" fillId="25" borderId="22" xfId="51" applyFont="1" applyFill="1" applyBorder="1" applyAlignment="1">
      <alignment horizontal="center" vertical="center"/>
      <protection/>
    </xf>
    <xf numFmtId="4" fontId="0" fillId="27" borderId="31" xfId="51" applyNumberFormat="1" applyFont="1" applyFill="1" applyBorder="1" applyAlignment="1">
      <alignment horizontal="left" vertical="center" wrapText="1"/>
      <protection/>
    </xf>
    <xf numFmtId="4" fontId="0" fillId="27" borderId="24" xfId="51" applyNumberFormat="1" applyFont="1" applyFill="1" applyBorder="1" applyAlignment="1">
      <alignment horizontal="left" vertical="center" wrapText="1"/>
      <protection/>
    </xf>
    <xf numFmtId="4" fontId="0" fillId="25" borderId="31" xfId="51" applyNumberFormat="1" applyFont="1" applyFill="1" applyBorder="1" applyAlignment="1">
      <alignment horizontal="center" vertical="center"/>
      <protection/>
    </xf>
    <xf numFmtId="4" fontId="0" fillId="25" borderId="24" xfId="51" applyNumberFormat="1" applyFont="1" applyFill="1" applyBorder="1" applyAlignment="1">
      <alignment horizontal="center" vertical="center"/>
      <protection/>
    </xf>
    <xf numFmtId="4" fontId="0" fillId="25" borderId="32" xfId="51" applyNumberFormat="1" applyFont="1" applyFill="1" applyBorder="1" applyAlignment="1">
      <alignment horizontal="center" vertical="center"/>
      <protection/>
    </xf>
    <xf numFmtId="4" fontId="0" fillId="25" borderId="33" xfId="51" applyNumberFormat="1" applyFont="1" applyFill="1" applyBorder="1" applyAlignment="1">
      <alignment horizontal="center" vertical="center"/>
      <protection/>
    </xf>
    <xf numFmtId="0" fontId="27" fillId="24" borderId="17" xfId="51" applyFont="1" applyFill="1" applyBorder="1" applyAlignment="1">
      <alignment horizontal="center" vertical="center"/>
      <protection/>
    </xf>
    <xf numFmtId="0" fontId="0" fillId="25" borderId="31" xfId="51" applyFont="1" applyFill="1" applyBorder="1" applyAlignment="1">
      <alignment horizontal="center" vertical="center"/>
      <protection/>
    </xf>
    <xf numFmtId="0" fontId="0" fillId="25" borderId="24" xfId="51" applyFont="1" applyFill="1" applyBorder="1" applyAlignment="1">
      <alignment horizontal="center" vertical="center"/>
      <protection/>
    </xf>
    <xf numFmtId="0" fontId="37" fillId="25" borderId="31" xfId="51" applyFont="1" applyFill="1" applyBorder="1" applyAlignment="1">
      <alignment horizontal="center" vertical="center" wrapText="1"/>
      <protection/>
    </xf>
    <xf numFmtId="0" fontId="37" fillId="25" borderId="24" xfId="51" applyFont="1" applyFill="1" applyBorder="1" applyAlignment="1">
      <alignment horizontal="center" vertical="center" wrapText="1"/>
      <protection/>
    </xf>
    <xf numFmtId="4" fontId="0" fillId="25" borderId="31" xfId="51" applyNumberFormat="1" applyFont="1" applyFill="1" applyBorder="1" applyAlignment="1">
      <alignment horizontal="center" vertical="center" wrapText="1"/>
      <protection/>
    </xf>
    <xf numFmtId="4" fontId="0" fillId="25" borderId="24" xfId="51" applyNumberFormat="1" applyFont="1" applyFill="1" applyBorder="1" applyAlignment="1">
      <alignment horizontal="center" vertical="center" wrapText="1"/>
      <protection/>
    </xf>
    <xf numFmtId="4" fontId="0" fillId="25" borderId="31" xfId="51" applyNumberFormat="1" applyFill="1" applyBorder="1" applyAlignment="1">
      <alignment horizontal="center" vertical="center"/>
      <protection/>
    </xf>
    <xf numFmtId="4" fontId="0" fillId="25" borderId="24" xfId="51" applyNumberFormat="1" applyFill="1" applyBorder="1" applyAlignment="1">
      <alignment horizontal="center" vertical="center"/>
      <protection/>
    </xf>
    <xf numFmtId="0" fontId="35" fillId="25" borderId="31" xfId="51" applyFont="1" applyFill="1" applyBorder="1" applyAlignment="1">
      <alignment horizontal="center" vertical="center" wrapText="1"/>
      <protection/>
    </xf>
    <xf numFmtId="0" fontId="35" fillId="25" borderId="24" xfId="51" applyFont="1" applyFill="1" applyBorder="1" applyAlignment="1">
      <alignment horizontal="center" vertical="center" wrapText="1"/>
      <protection/>
    </xf>
    <xf numFmtId="169" fontId="0" fillId="25" borderId="31" xfId="51" applyNumberFormat="1" applyFill="1" applyBorder="1" applyAlignment="1">
      <alignment horizontal="center" vertical="center"/>
      <protection/>
    </xf>
    <xf numFmtId="169" fontId="0" fillId="25" borderId="24" xfId="51" applyNumberFormat="1" applyFill="1" applyBorder="1" applyAlignment="1">
      <alignment horizontal="center" vertical="center"/>
      <protection/>
    </xf>
    <xf numFmtId="4" fontId="0" fillId="27" borderId="31" xfId="51" applyNumberFormat="1" applyFill="1" applyBorder="1" applyAlignment="1">
      <alignment horizontal="center" vertical="center"/>
      <protection/>
    </xf>
    <xf numFmtId="4" fontId="0" fillId="27" borderId="24" xfId="51" applyNumberForma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G5" sqref="G5"/>
    </sheetView>
  </sheetViews>
  <sheetFormatPr defaultColWidth="11.625" defaultRowHeight="12.75"/>
  <cols>
    <col min="1" max="1" width="17.00390625" style="0" customWidth="1"/>
    <col min="2" max="4" width="11.625" style="0" customWidth="1"/>
    <col min="5" max="5" width="13.25390625" style="0" customWidth="1"/>
    <col min="6" max="6" width="11.625" style="0" customWidth="1"/>
    <col min="7" max="7" width="11.75390625" style="0" customWidth="1"/>
    <col min="8" max="8" width="14.25390625" style="0" customWidth="1"/>
  </cols>
  <sheetData>
    <row r="2" spans="1:9" ht="15.75">
      <c r="A2" s="1"/>
      <c r="B2" s="2" t="s">
        <v>0</v>
      </c>
      <c r="C2" s="3"/>
      <c r="D2" s="3"/>
      <c r="E2" s="3"/>
      <c r="F2" s="3"/>
      <c r="G2" s="1" t="s">
        <v>1</v>
      </c>
      <c r="I2" s="1"/>
    </row>
    <row r="3" spans="1:9" ht="15.75">
      <c r="A3" s="1"/>
      <c r="B3" s="2"/>
      <c r="C3" s="1"/>
      <c r="D3" s="1"/>
      <c r="E3" s="1"/>
      <c r="F3" s="1"/>
      <c r="G3" s="1" t="s">
        <v>126</v>
      </c>
      <c r="I3" s="1"/>
    </row>
    <row r="4" spans="1:9" ht="15.75">
      <c r="A4" s="1"/>
      <c r="B4" s="2"/>
      <c r="C4" s="1"/>
      <c r="D4" s="1"/>
      <c r="E4" s="1"/>
      <c r="F4" s="1"/>
      <c r="G4" s="1" t="s">
        <v>127</v>
      </c>
      <c r="I4" s="1"/>
    </row>
    <row r="5" spans="1:9" ht="15.75">
      <c r="A5" s="1"/>
      <c r="B5" s="2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5.5">
      <c r="A7" s="4" t="s">
        <v>2</v>
      </c>
      <c r="B7" s="4" t="s">
        <v>3</v>
      </c>
      <c r="C7" s="5" t="s">
        <v>4</v>
      </c>
      <c r="D7" s="5" t="s">
        <v>5</v>
      </c>
      <c r="E7" s="4" t="s">
        <v>6</v>
      </c>
      <c r="F7" s="5" t="s">
        <v>7</v>
      </c>
      <c r="G7" s="5" t="s">
        <v>8</v>
      </c>
      <c r="H7" s="4" t="s">
        <v>9</v>
      </c>
      <c r="I7" s="5" t="s">
        <v>10</v>
      </c>
    </row>
    <row r="8" spans="1:9" ht="104.25" customHeight="1">
      <c r="A8" s="6" t="s">
        <v>18</v>
      </c>
      <c r="B8" s="21">
        <v>854</v>
      </c>
      <c r="C8" s="25">
        <v>85415</v>
      </c>
      <c r="D8" s="25">
        <v>2030</v>
      </c>
      <c r="E8" s="26">
        <v>0</v>
      </c>
      <c r="F8" s="27">
        <v>0</v>
      </c>
      <c r="G8" s="28">
        <v>231849</v>
      </c>
      <c r="H8" s="29">
        <f>SUM(G8)</f>
        <v>231849</v>
      </c>
      <c r="I8" s="7" t="s">
        <v>21</v>
      </c>
    </row>
    <row r="9" spans="1:9" ht="18.75" customHeight="1">
      <c r="A9" s="8"/>
      <c r="B9" s="9"/>
      <c r="C9" s="10"/>
      <c r="D9" s="10"/>
      <c r="E9" s="22">
        <v>26566882.55</v>
      </c>
      <c r="F9" s="23">
        <f>SUM(F8:F8)</f>
        <v>0</v>
      </c>
      <c r="G9" s="23">
        <f>SUM(G8:G8)</f>
        <v>231849</v>
      </c>
      <c r="H9" s="23">
        <f>E9-F9+G9</f>
        <v>26798731.55</v>
      </c>
      <c r="I9" s="10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3" ht="13.5">
      <c r="A11" s="11" t="s">
        <v>11</v>
      </c>
      <c r="B11" s="98">
        <f>G9-F9</f>
        <v>231849</v>
      </c>
      <c r="C11" s="98"/>
    </row>
  </sheetData>
  <sheetProtection/>
  <mergeCells count="1">
    <mergeCell ref="B11:C11"/>
  </mergeCells>
  <printOptions/>
  <pageMargins left="0.7874015748031497" right="0.7874015748031497" top="1.062992125984252" bottom="1.062992125984252" header="0.5118110236220472" footer="0.7874015748031497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G6" sqref="G6"/>
    </sheetView>
  </sheetViews>
  <sheetFormatPr defaultColWidth="11.625" defaultRowHeight="12.75"/>
  <cols>
    <col min="1" max="1" width="17.125" style="0" customWidth="1"/>
    <col min="2" max="2" width="11.625" style="0" customWidth="1"/>
    <col min="3" max="3" width="12.375" style="0" customWidth="1"/>
    <col min="4" max="4" width="11.625" style="0" customWidth="1"/>
    <col min="5" max="5" width="12.625" style="0" customWidth="1"/>
    <col min="6" max="7" width="11.625" style="0" customWidth="1"/>
    <col min="8" max="8" width="13.625" style="0" customWidth="1"/>
    <col min="9" max="9" width="17.875" style="0" customWidth="1"/>
  </cols>
  <sheetData>
    <row r="2" ht="1.5" customHeight="1"/>
    <row r="3" spans="1:9" ht="15.75">
      <c r="A3" s="1"/>
      <c r="B3" s="2" t="s">
        <v>12</v>
      </c>
      <c r="C3" s="1"/>
      <c r="D3" s="1"/>
      <c r="E3" s="1"/>
      <c r="F3" s="1"/>
      <c r="G3" s="1" t="s">
        <v>13</v>
      </c>
      <c r="I3" s="1"/>
    </row>
    <row r="4" spans="1:9" ht="15.75">
      <c r="A4" s="1"/>
      <c r="B4" s="2"/>
      <c r="C4" s="1"/>
      <c r="D4" s="1"/>
      <c r="E4" s="1"/>
      <c r="F4" s="1"/>
      <c r="G4" s="1" t="s">
        <v>128</v>
      </c>
      <c r="I4" s="1"/>
    </row>
    <row r="5" spans="1:9" ht="15.75">
      <c r="A5" s="1"/>
      <c r="B5" s="2"/>
      <c r="C5" s="1"/>
      <c r="D5" s="1"/>
      <c r="E5" s="1"/>
      <c r="F5" s="1"/>
      <c r="G5" s="1" t="s">
        <v>129</v>
      </c>
      <c r="I5" s="1"/>
    </row>
    <row r="6" spans="1:9" ht="4.5" customHeight="1">
      <c r="A6" s="1"/>
      <c r="B6" s="2"/>
      <c r="C6" s="1"/>
      <c r="D6" s="1"/>
      <c r="E6" s="1"/>
      <c r="F6" s="1"/>
      <c r="G6" s="1"/>
      <c r="H6" s="1"/>
      <c r="I6" s="1"/>
    </row>
    <row r="7" spans="1:9" ht="6" customHeight="1">
      <c r="A7" s="1"/>
      <c r="B7" s="1"/>
      <c r="C7" s="1"/>
      <c r="D7" s="1"/>
      <c r="E7" s="1"/>
      <c r="F7" s="1"/>
      <c r="G7" s="1"/>
      <c r="H7" s="1"/>
      <c r="I7" s="1"/>
    </row>
    <row r="8" spans="1:9" ht="25.5">
      <c r="A8" s="4" t="s">
        <v>2</v>
      </c>
      <c r="B8" s="4" t="s">
        <v>3</v>
      </c>
      <c r="C8" s="5" t="s">
        <v>4</v>
      </c>
      <c r="D8" s="5" t="s">
        <v>5</v>
      </c>
      <c r="E8" s="4" t="s">
        <v>6</v>
      </c>
      <c r="F8" s="5" t="s">
        <v>7</v>
      </c>
      <c r="G8" s="5" t="s">
        <v>8</v>
      </c>
      <c r="H8" s="4" t="s">
        <v>9</v>
      </c>
      <c r="I8" s="5" t="s">
        <v>10</v>
      </c>
    </row>
    <row r="9" spans="1:9" ht="72" customHeight="1">
      <c r="A9" s="19" t="s">
        <v>18</v>
      </c>
      <c r="B9" s="30">
        <v>854</v>
      </c>
      <c r="C9" s="31">
        <v>85415</v>
      </c>
      <c r="D9" s="32">
        <v>3240</v>
      </c>
      <c r="E9" s="33">
        <v>38200</v>
      </c>
      <c r="F9" s="34"/>
      <c r="G9" s="35">
        <v>231849</v>
      </c>
      <c r="H9" s="36">
        <f>E9-F9+G9</f>
        <v>270049</v>
      </c>
      <c r="I9" s="7" t="s">
        <v>21</v>
      </c>
    </row>
    <row r="10" spans="1:9" ht="12.75">
      <c r="A10" s="99" t="s">
        <v>14</v>
      </c>
      <c r="B10" s="99"/>
      <c r="C10" s="99"/>
      <c r="D10" s="12"/>
      <c r="E10" s="37">
        <v>35682782.55</v>
      </c>
      <c r="F10" s="38"/>
      <c r="G10" s="39">
        <f>SUM(G9:G9)</f>
        <v>231849</v>
      </c>
      <c r="H10" s="40">
        <f>E10-F10+G10</f>
        <v>35914631.55</v>
      </c>
      <c r="I10" s="13"/>
    </row>
    <row r="12" spans="1:3" ht="12.75">
      <c r="A12" s="14" t="s">
        <v>11</v>
      </c>
      <c r="B12" s="15"/>
      <c r="C12" s="95">
        <f>G10</f>
        <v>231849</v>
      </c>
    </row>
  </sheetData>
  <sheetProtection/>
  <mergeCells count="1">
    <mergeCell ref="A10:C10"/>
  </mergeCells>
  <printOptions/>
  <pageMargins left="0.7874015748031497" right="0.7874015748031497" top="1.062992125984252" bottom="1.062992125984252" header="0.5118110236220472" footer="0.7874015748031497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4" sqref="H4"/>
    </sheetView>
  </sheetViews>
  <sheetFormatPr defaultColWidth="11.625" defaultRowHeight="12.75"/>
  <cols>
    <col min="1" max="1" width="21.375" style="0" customWidth="1"/>
    <col min="2" max="2" width="9.625" style="0" customWidth="1"/>
    <col min="3" max="3" width="9.75390625" style="0" customWidth="1"/>
    <col min="4" max="4" width="8.875" style="0" customWidth="1"/>
    <col min="5" max="5" width="15.75390625" style="0" customWidth="1"/>
    <col min="6" max="6" width="12.25390625" style="0" bestFit="1" customWidth="1"/>
    <col min="7" max="7" width="11.25390625" style="0" customWidth="1"/>
    <col min="8" max="8" width="16.875" style="0" customWidth="1"/>
    <col min="9" max="9" width="24.25390625" style="0" customWidth="1"/>
  </cols>
  <sheetData>
    <row r="1" spans="1:9" ht="15.75">
      <c r="A1" s="1"/>
      <c r="B1" s="2" t="s">
        <v>15</v>
      </c>
      <c r="C1" s="1"/>
      <c r="D1" s="1"/>
      <c r="E1" s="1"/>
      <c r="F1" s="1"/>
      <c r="G1" s="1"/>
      <c r="H1" s="1" t="s">
        <v>16</v>
      </c>
      <c r="I1" s="1"/>
    </row>
    <row r="2" spans="1:9" ht="15.75">
      <c r="A2" s="1"/>
      <c r="B2" s="2"/>
      <c r="C2" s="1"/>
      <c r="D2" s="1"/>
      <c r="E2" s="1"/>
      <c r="F2" s="1"/>
      <c r="G2" s="1"/>
      <c r="H2" s="20" t="s">
        <v>128</v>
      </c>
      <c r="I2" s="1"/>
    </row>
    <row r="3" spans="1:9" ht="14.25" customHeight="1">
      <c r="A3" s="1"/>
      <c r="B3" s="2"/>
      <c r="C3" s="1"/>
      <c r="D3" s="1"/>
      <c r="E3" s="1"/>
      <c r="F3" s="1"/>
      <c r="G3" s="1"/>
      <c r="H3" s="1" t="s">
        <v>127</v>
      </c>
      <c r="I3" s="1"/>
    </row>
    <row r="4" spans="1:9" ht="1.5" customHeight="1">
      <c r="A4" s="1"/>
      <c r="B4" s="2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5.5">
      <c r="A6" s="4" t="s">
        <v>2</v>
      </c>
      <c r="B6" s="4" t="s">
        <v>3</v>
      </c>
      <c r="C6" s="5" t="s">
        <v>4</v>
      </c>
      <c r="D6" s="5" t="s">
        <v>5</v>
      </c>
      <c r="E6" s="4" t="s">
        <v>6</v>
      </c>
      <c r="F6" s="5" t="s">
        <v>7</v>
      </c>
      <c r="G6" s="5" t="s">
        <v>8</v>
      </c>
      <c r="H6" s="4" t="s">
        <v>9</v>
      </c>
      <c r="I6" s="5" t="s">
        <v>10</v>
      </c>
    </row>
    <row r="7" spans="1:9" ht="24.75" customHeight="1">
      <c r="A7" s="103" t="s">
        <v>122</v>
      </c>
      <c r="B7" s="100">
        <v>852</v>
      </c>
      <c r="C7" s="101">
        <v>85295</v>
      </c>
      <c r="D7" s="32">
        <v>4303</v>
      </c>
      <c r="E7" s="43">
        <v>389000</v>
      </c>
      <c r="F7" s="41">
        <v>70000</v>
      </c>
      <c r="G7" s="41">
        <v>0</v>
      </c>
      <c r="H7" s="44">
        <f>E7-F7+G7</f>
        <v>319000</v>
      </c>
      <c r="I7" s="104" t="s">
        <v>20</v>
      </c>
    </row>
    <row r="8" spans="1:9" ht="24" customHeight="1">
      <c r="A8" s="103"/>
      <c r="B8" s="100"/>
      <c r="C8" s="102"/>
      <c r="D8" s="32">
        <v>2803</v>
      </c>
      <c r="E8" s="43">
        <v>0</v>
      </c>
      <c r="F8" s="41">
        <v>0</v>
      </c>
      <c r="G8" s="41">
        <v>70000</v>
      </c>
      <c r="H8" s="44">
        <f>E8-F8+G8</f>
        <v>70000</v>
      </c>
      <c r="I8" s="104"/>
    </row>
    <row r="9" spans="1:9" ht="26.25" customHeight="1">
      <c r="A9" s="94" t="s">
        <v>123</v>
      </c>
      <c r="B9" s="42">
        <v>600</v>
      </c>
      <c r="C9" s="96">
        <v>60016</v>
      </c>
      <c r="D9" s="32">
        <v>6050</v>
      </c>
      <c r="E9" s="43">
        <v>4040537</v>
      </c>
      <c r="F9" s="41">
        <v>25000</v>
      </c>
      <c r="G9" s="41"/>
      <c r="H9" s="44">
        <f>E9-F9+G9</f>
        <v>4015537</v>
      </c>
      <c r="I9" s="105" t="s">
        <v>124</v>
      </c>
    </row>
    <row r="10" spans="1:9" ht="23.25" customHeight="1">
      <c r="A10" s="24" t="s">
        <v>19</v>
      </c>
      <c r="B10" s="97">
        <v>700</v>
      </c>
      <c r="C10" s="32">
        <v>70005</v>
      </c>
      <c r="D10" s="32">
        <v>6050</v>
      </c>
      <c r="E10" s="43">
        <v>189509</v>
      </c>
      <c r="F10" s="41"/>
      <c r="G10" s="41">
        <v>25000</v>
      </c>
      <c r="H10" s="44">
        <f>E10-F10+G10</f>
        <v>214509</v>
      </c>
      <c r="I10" s="106"/>
    </row>
    <row r="11" spans="1:9" ht="12.75">
      <c r="A11" s="8" t="s">
        <v>14</v>
      </c>
      <c r="B11" s="16"/>
      <c r="C11" s="10"/>
      <c r="D11" s="10"/>
      <c r="E11" s="17">
        <v>35914631.55</v>
      </c>
      <c r="F11" s="18">
        <f>SUM(F7:F10)</f>
        <v>95000</v>
      </c>
      <c r="G11" s="18">
        <f>SUM(G7:G10)</f>
        <v>95000</v>
      </c>
      <c r="H11" s="18">
        <f>E11-F11+G11</f>
        <v>35914631.55</v>
      </c>
      <c r="I11" s="10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3" ht="13.5">
      <c r="A13" s="11" t="s">
        <v>17</v>
      </c>
      <c r="B13" s="98">
        <f>F11</f>
        <v>95000</v>
      </c>
      <c r="C13" s="98"/>
    </row>
  </sheetData>
  <sheetProtection/>
  <mergeCells count="6">
    <mergeCell ref="B7:B8"/>
    <mergeCell ref="B13:C13"/>
    <mergeCell ref="C7:C8"/>
    <mergeCell ref="A7:A8"/>
    <mergeCell ref="I7:I8"/>
    <mergeCell ref="I9:I10"/>
  </mergeCells>
  <printOptions/>
  <pageMargins left="0.7875" right="0.7875" top="1.0527777777777778" bottom="1.0527777777777778" header="0.5118055555555556" footer="0.7875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625" style="46" customWidth="1"/>
    <col min="2" max="2" width="6.875" style="46" customWidth="1"/>
    <col min="3" max="3" width="7.75390625" style="46" customWidth="1"/>
    <col min="4" max="4" width="5.375" style="46" customWidth="1"/>
    <col min="5" max="5" width="20.875" style="46" customWidth="1"/>
    <col min="6" max="6" width="15.125" style="46" customWidth="1"/>
    <col min="7" max="7" width="12.75390625" style="46" customWidth="1"/>
    <col min="8" max="8" width="14.25390625" style="46" customWidth="1"/>
    <col min="9" max="9" width="11.75390625" style="46" customWidth="1"/>
    <col min="10" max="10" width="16.00390625" style="46" customWidth="1"/>
    <col min="11" max="11" width="11.75390625" style="46" customWidth="1"/>
    <col min="12" max="12" width="9.375" style="46" customWidth="1"/>
    <col min="13" max="16384" width="9.125" style="46" customWidth="1"/>
  </cols>
  <sheetData>
    <row r="1" spans="1:12" ht="7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31.5" customHeight="1">
      <c r="A2" s="45"/>
      <c r="B2" s="45"/>
      <c r="C2" s="45"/>
      <c r="D2" s="45"/>
      <c r="E2" s="45"/>
      <c r="F2" s="45"/>
      <c r="G2" s="45"/>
      <c r="H2" s="45"/>
      <c r="I2" s="45"/>
      <c r="J2" s="108" t="s">
        <v>130</v>
      </c>
      <c r="K2" s="108"/>
      <c r="L2" s="108"/>
    </row>
    <row r="3" spans="1:12" ht="17.25" customHeight="1">
      <c r="A3" s="107" t="s">
        <v>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8.2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8" t="s">
        <v>23</v>
      </c>
    </row>
    <row r="5" spans="1:13" ht="12.75" customHeight="1" thickBot="1">
      <c r="A5" s="109" t="s">
        <v>24</v>
      </c>
      <c r="B5" s="109" t="s">
        <v>3</v>
      </c>
      <c r="C5" s="109" t="s">
        <v>25</v>
      </c>
      <c r="D5" s="109" t="s">
        <v>26</v>
      </c>
      <c r="E5" s="110" t="s">
        <v>27</v>
      </c>
      <c r="F5" s="110" t="s">
        <v>28</v>
      </c>
      <c r="G5" s="110" t="s">
        <v>29</v>
      </c>
      <c r="H5" s="110"/>
      <c r="I5" s="110"/>
      <c r="J5" s="110"/>
      <c r="K5" s="110"/>
      <c r="L5" s="111" t="s">
        <v>30</v>
      </c>
      <c r="M5" s="112" t="s">
        <v>31</v>
      </c>
    </row>
    <row r="6" spans="1:13" ht="12.75" customHeight="1" thickBot="1">
      <c r="A6" s="109"/>
      <c r="B6" s="109"/>
      <c r="C6" s="109"/>
      <c r="D6" s="109"/>
      <c r="E6" s="110"/>
      <c r="F6" s="110"/>
      <c r="G6" s="110" t="s">
        <v>32</v>
      </c>
      <c r="H6" s="110" t="s">
        <v>33</v>
      </c>
      <c r="I6" s="110"/>
      <c r="J6" s="110"/>
      <c r="K6" s="110"/>
      <c r="L6" s="111"/>
      <c r="M6" s="113"/>
    </row>
    <row r="7" spans="1:13" ht="12.75" customHeight="1" thickBot="1">
      <c r="A7" s="109"/>
      <c r="B7" s="109"/>
      <c r="C7" s="109"/>
      <c r="D7" s="109"/>
      <c r="E7" s="110"/>
      <c r="F7" s="110"/>
      <c r="G7" s="110"/>
      <c r="H7" s="110" t="s">
        <v>34</v>
      </c>
      <c r="I7" s="110" t="s">
        <v>35</v>
      </c>
      <c r="J7" s="110" t="s">
        <v>36</v>
      </c>
      <c r="K7" s="115" t="s">
        <v>37</v>
      </c>
      <c r="L7" s="111"/>
      <c r="M7" s="113"/>
    </row>
    <row r="8" spans="1:13" ht="13.5" thickBot="1">
      <c r="A8" s="109"/>
      <c r="B8" s="109"/>
      <c r="C8" s="109"/>
      <c r="D8" s="109"/>
      <c r="E8" s="110"/>
      <c r="F8" s="110"/>
      <c r="G8" s="110"/>
      <c r="H8" s="110"/>
      <c r="I8" s="110"/>
      <c r="J8" s="110"/>
      <c r="K8" s="115"/>
      <c r="L8" s="111"/>
      <c r="M8" s="113"/>
    </row>
    <row r="9" spans="1:13" ht="13.5" thickBot="1">
      <c r="A9" s="109"/>
      <c r="B9" s="109"/>
      <c r="C9" s="109"/>
      <c r="D9" s="109"/>
      <c r="E9" s="110"/>
      <c r="F9" s="110"/>
      <c r="G9" s="110"/>
      <c r="H9" s="110"/>
      <c r="I9" s="110"/>
      <c r="J9" s="110"/>
      <c r="K9" s="115"/>
      <c r="L9" s="111"/>
      <c r="M9" s="114"/>
    </row>
    <row r="10" spans="1:13" ht="13.5" thickBo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50">
        <v>12</v>
      </c>
      <c r="M10" s="51">
        <v>13</v>
      </c>
    </row>
    <row r="11" spans="1:13" ht="57" thickBot="1">
      <c r="A11" s="52">
        <v>1</v>
      </c>
      <c r="B11" s="53" t="s">
        <v>38</v>
      </c>
      <c r="C11" s="53" t="s">
        <v>39</v>
      </c>
      <c r="D11" s="53">
        <v>6050</v>
      </c>
      <c r="E11" s="54" t="s">
        <v>40</v>
      </c>
      <c r="F11" s="55">
        <v>4112000</v>
      </c>
      <c r="G11" s="55">
        <v>4112000</v>
      </c>
      <c r="H11" s="55">
        <v>881419</v>
      </c>
      <c r="I11" s="55"/>
      <c r="J11" s="56" t="s">
        <v>41</v>
      </c>
      <c r="K11" s="55"/>
      <c r="L11" s="57"/>
      <c r="M11" s="58"/>
    </row>
    <row r="12" spans="1:13" ht="53.25" customHeight="1" thickBot="1">
      <c r="A12" s="52">
        <v>2</v>
      </c>
      <c r="B12" s="53" t="s">
        <v>38</v>
      </c>
      <c r="C12" s="53" t="s">
        <v>39</v>
      </c>
      <c r="D12" s="53">
        <v>6050</v>
      </c>
      <c r="E12" s="54" t="s">
        <v>42</v>
      </c>
      <c r="F12" s="55">
        <v>200000</v>
      </c>
      <c r="G12" s="55">
        <v>200000</v>
      </c>
      <c r="H12" s="55">
        <v>17000</v>
      </c>
      <c r="I12" s="55">
        <v>180000</v>
      </c>
      <c r="J12" s="56" t="s">
        <v>43</v>
      </c>
      <c r="K12" s="55"/>
      <c r="L12" s="57"/>
      <c r="M12" s="59"/>
    </row>
    <row r="13" spans="1:13" ht="37.5" customHeight="1">
      <c r="A13" s="116">
        <v>3</v>
      </c>
      <c r="B13" s="116" t="s">
        <v>38</v>
      </c>
      <c r="C13" s="116" t="s">
        <v>39</v>
      </c>
      <c r="D13" s="116">
        <v>6050</v>
      </c>
      <c r="E13" s="118" t="s">
        <v>44</v>
      </c>
      <c r="F13" s="145">
        <v>160500</v>
      </c>
      <c r="G13" s="145">
        <v>160500</v>
      </c>
      <c r="H13" s="145">
        <v>63600</v>
      </c>
      <c r="I13" s="145">
        <v>93900</v>
      </c>
      <c r="J13" s="126" t="s">
        <v>45</v>
      </c>
      <c r="K13" s="139"/>
      <c r="L13" s="122"/>
      <c r="M13" s="124"/>
    </row>
    <row r="14" spans="1:13" ht="45" customHeight="1" thickBot="1">
      <c r="A14" s="117"/>
      <c r="B14" s="117"/>
      <c r="C14" s="117"/>
      <c r="D14" s="117"/>
      <c r="E14" s="119"/>
      <c r="F14" s="146"/>
      <c r="G14" s="146"/>
      <c r="H14" s="146"/>
      <c r="I14" s="146"/>
      <c r="J14" s="127"/>
      <c r="K14" s="140"/>
      <c r="L14" s="123"/>
      <c r="M14" s="125"/>
    </row>
    <row r="15" spans="1:13" ht="53.25" customHeight="1" thickBot="1">
      <c r="A15" s="52">
        <v>4</v>
      </c>
      <c r="B15" s="63" t="s">
        <v>38</v>
      </c>
      <c r="C15" s="63" t="s">
        <v>39</v>
      </c>
      <c r="D15" s="53">
        <v>6050</v>
      </c>
      <c r="E15" s="54" t="s">
        <v>47</v>
      </c>
      <c r="F15" s="55">
        <v>40000</v>
      </c>
      <c r="G15" s="55">
        <v>40000</v>
      </c>
      <c r="H15" s="55">
        <v>40000</v>
      </c>
      <c r="I15" s="55"/>
      <c r="J15" s="56" t="s">
        <v>48</v>
      </c>
      <c r="K15" s="55"/>
      <c r="L15" s="57"/>
      <c r="M15" s="64"/>
    </row>
    <row r="16" spans="1:13" ht="72" customHeight="1" thickBot="1">
      <c r="A16" s="52">
        <v>5</v>
      </c>
      <c r="B16" s="52" t="s">
        <v>38</v>
      </c>
      <c r="C16" s="52" t="s">
        <v>39</v>
      </c>
      <c r="D16" s="52">
        <v>6050</v>
      </c>
      <c r="E16" s="54" t="s">
        <v>49</v>
      </c>
      <c r="F16" s="55">
        <v>3100000</v>
      </c>
      <c r="G16" s="55">
        <v>3100000</v>
      </c>
      <c r="H16" s="55">
        <v>575500</v>
      </c>
      <c r="I16" s="55"/>
      <c r="J16" s="56" t="s">
        <v>50</v>
      </c>
      <c r="K16" s="55"/>
      <c r="L16" s="57"/>
      <c r="M16" s="58"/>
    </row>
    <row r="17" spans="1:13" ht="55.5" customHeight="1" thickBot="1">
      <c r="A17" s="52">
        <v>6</v>
      </c>
      <c r="B17" s="52" t="s">
        <v>38</v>
      </c>
      <c r="C17" s="52" t="s">
        <v>39</v>
      </c>
      <c r="D17" s="52">
        <v>6050</v>
      </c>
      <c r="E17" s="54" t="s">
        <v>51</v>
      </c>
      <c r="F17" s="55">
        <v>1900000</v>
      </c>
      <c r="G17" s="55">
        <v>1900000</v>
      </c>
      <c r="H17" s="55">
        <v>700000</v>
      </c>
      <c r="I17" s="55">
        <v>1130000</v>
      </c>
      <c r="J17" s="56" t="s">
        <v>52</v>
      </c>
      <c r="K17" s="55"/>
      <c r="L17" s="57"/>
      <c r="M17" s="58"/>
    </row>
    <row r="18" spans="1:13" ht="51.75" customHeight="1" thickBot="1">
      <c r="A18" s="52">
        <v>7</v>
      </c>
      <c r="B18" s="52" t="s">
        <v>38</v>
      </c>
      <c r="C18" s="52" t="s">
        <v>39</v>
      </c>
      <c r="D18" s="52">
        <v>6050</v>
      </c>
      <c r="E18" s="54" t="s">
        <v>53</v>
      </c>
      <c r="F18" s="55">
        <v>75000</v>
      </c>
      <c r="G18" s="55">
        <v>75000</v>
      </c>
      <c r="H18" s="55">
        <v>6000</v>
      </c>
      <c r="I18" s="55">
        <v>67500</v>
      </c>
      <c r="J18" s="56" t="s">
        <v>54</v>
      </c>
      <c r="K18" s="55"/>
      <c r="L18" s="57"/>
      <c r="M18" s="58"/>
    </row>
    <row r="19" spans="1:13" ht="21.75" customHeight="1" thickBot="1">
      <c r="A19" s="109" t="s">
        <v>24</v>
      </c>
      <c r="B19" s="109" t="s">
        <v>3</v>
      </c>
      <c r="C19" s="109" t="s">
        <v>25</v>
      </c>
      <c r="D19" s="109" t="s">
        <v>26</v>
      </c>
      <c r="E19" s="110" t="s">
        <v>27</v>
      </c>
      <c r="F19" s="110" t="s">
        <v>28</v>
      </c>
      <c r="G19" s="110" t="s">
        <v>29</v>
      </c>
      <c r="H19" s="110"/>
      <c r="I19" s="110"/>
      <c r="J19" s="110"/>
      <c r="K19" s="110"/>
      <c r="L19" s="120" t="s">
        <v>30</v>
      </c>
      <c r="M19" s="112" t="s">
        <v>31</v>
      </c>
    </row>
    <row r="20" spans="1:13" ht="18" customHeight="1" thickBot="1">
      <c r="A20" s="109"/>
      <c r="B20" s="109"/>
      <c r="C20" s="109"/>
      <c r="D20" s="109"/>
      <c r="E20" s="110"/>
      <c r="F20" s="110"/>
      <c r="G20" s="110" t="s">
        <v>32</v>
      </c>
      <c r="H20" s="110" t="s">
        <v>33</v>
      </c>
      <c r="I20" s="110"/>
      <c r="J20" s="110"/>
      <c r="K20" s="110"/>
      <c r="L20" s="120"/>
      <c r="M20" s="113"/>
    </row>
    <row r="21" spans="1:13" ht="18.75" customHeight="1" thickBot="1">
      <c r="A21" s="109"/>
      <c r="B21" s="109"/>
      <c r="C21" s="109"/>
      <c r="D21" s="109"/>
      <c r="E21" s="110"/>
      <c r="F21" s="110"/>
      <c r="G21" s="110"/>
      <c r="H21" s="110" t="s">
        <v>34</v>
      </c>
      <c r="I21" s="110" t="s">
        <v>35</v>
      </c>
      <c r="J21" s="110" t="s">
        <v>36</v>
      </c>
      <c r="K21" s="110" t="s">
        <v>37</v>
      </c>
      <c r="L21" s="120"/>
      <c r="M21" s="113"/>
    </row>
    <row r="22" spans="1:13" ht="17.25" customHeight="1" thickBot="1">
      <c r="A22" s="109"/>
      <c r="B22" s="109"/>
      <c r="C22" s="109"/>
      <c r="D22" s="109"/>
      <c r="E22" s="110"/>
      <c r="F22" s="110"/>
      <c r="G22" s="110"/>
      <c r="H22" s="110"/>
      <c r="I22" s="110"/>
      <c r="J22" s="110"/>
      <c r="K22" s="110"/>
      <c r="L22" s="120"/>
      <c r="M22" s="113"/>
    </row>
    <row r="23" spans="1:13" ht="13.5" customHeight="1" thickBot="1">
      <c r="A23" s="109"/>
      <c r="B23" s="109"/>
      <c r="C23" s="109"/>
      <c r="D23" s="109"/>
      <c r="E23" s="110"/>
      <c r="F23" s="110"/>
      <c r="G23" s="110"/>
      <c r="H23" s="110"/>
      <c r="I23" s="110"/>
      <c r="J23" s="110"/>
      <c r="K23" s="110"/>
      <c r="L23" s="120"/>
      <c r="M23" s="114"/>
    </row>
    <row r="24" spans="1:13" ht="63" customHeight="1" thickBot="1">
      <c r="A24" s="52">
        <v>8</v>
      </c>
      <c r="B24" s="52" t="s">
        <v>38</v>
      </c>
      <c r="C24" s="52" t="s">
        <v>39</v>
      </c>
      <c r="D24" s="52">
        <v>6050</v>
      </c>
      <c r="E24" s="54" t="s">
        <v>55</v>
      </c>
      <c r="F24" s="55">
        <v>2000000</v>
      </c>
      <c r="G24" s="55">
        <v>2000000</v>
      </c>
      <c r="H24" s="55">
        <v>50000</v>
      </c>
      <c r="I24" s="55">
        <v>1800000</v>
      </c>
      <c r="J24" s="56" t="s">
        <v>56</v>
      </c>
      <c r="K24" s="55"/>
      <c r="L24" s="57"/>
      <c r="M24" s="58"/>
    </row>
    <row r="25" spans="1:13" ht="66.75" customHeight="1" thickBot="1">
      <c r="A25" s="52">
        <v>9</v>
      </c>
      <c r="B25" s="52" t="s">
        <v>38</v>
      </c>
      <c r="C25" s="52" t="s">
        <v>39</v>
      </c>
      <c r="D25" s="52">
        <v>6050</v>
      </c>
      <c r="E25" s="54" t="s">
        <v>57</v>
      </c>
      <c r="F25" s="55">
        <v>225000</v>
      </c>
      <c r="G25" s="55">
        <v>225000</v>
      </c>
      <c r="H25" s="55">
        <v>225000</v>
      </c>
      <c r="I25" s="55"/>
      <c r="J25" s="56" t="s">
        <v>58</v>
      </c>
      <c r="K25" s="55"/>
      <c r="L25" s="57"/>
      <c r="M25" s="58"/>
    </row>
    <row r="26" spans="1:13" ht="53.25" customHeight="1" thickBot="1">
      <c r="A26" s="121" t="s">
        <v>59</v>
      </c>
      <c r="B26" s="121"/>
      <c r="C26" s="121"/>
      <c r="D26" s="121"/>
      <c r="E26" s="65"/>
      <c r="F26" s="66">
        <f>SUM(F11:F25)</f>
        <v>11812500</v>
      </c>
      <c r="G26" s="66">
        <f>SUM(G11:G25)</f>
        <v>11812500</v>
      </c>
      <c r="H26" s="67">
        <f>H11+H12+H13+H15+H16+H17+H18+H24+H25</f>
        <v>2558519</v>
      </c>
      <c r="I26" s="67">
        <f>SUM(I11:I25)</f>
        <v>3271400</v>
      </c>
      <c r="J26" s="68" t="s">
        <v>60</v>
      </c>
      <c r="K26" s="55"/>
      <c r="L26" s="57"/>
      <c r="M26" s="58"/>
    </row>
    <row r="27" spans="1:13" ht="47.25" customHeight="1" thickBot="1">
      <c r="A27" s="52">
        <v>10</v>
      </c>
      <c r="B27" s="52">
        <v>400</v>
      </c>
      <c r="C27" s="52">
        <v>40002</v>
      </c>
      <c r="D27" s="52">
        <v>6050</v>
      </c>
      <c r="E27" s="54" t="s">
        <v>61</v>
      </c>
      <c r="F27" s="55">
        <v>25000</v>
      </c>
      <c r="G27" s="55">
        <v>25000</v>
      </c>
      <c r="H27" s="55">
        <v>25000</v>
      </c>
      <c r="I27" s="55"/>
      <c r="J27" s="56" t="s">
        <v>62</v>
      </c>
      <c r="K27" s="55"/>
      <c r="L27" s="57"/>
      <c r="M27" s="69"/>
    </row>
    <row r="28" spans="1:13" ht="47.25" customHeight="1" thickBot="1">
      <c r="A28" s="93">
        <v>11</v>
      </c>
      <c r="B28" s="93">
        <v>400</v>
      </c>
      <c r="C28" s="93">
        <v>40002</v>
      </c>
      <c r="D28" s="93">
        <v>6050</v>
      </c>
      <c r="E28" s="76" t="s">
        <v>120</v>
      </c>
      <c r="F28" s="60">
        <v>132000</v>
      </c>
      <c r="G28" s="60">
        <v>132000</v>
      </c>
      <c r="H28" s="60">
        <v>37100</v>
      </c>
      <c r="I28" s="60">
        <v>94900</v>
      </c>
      <c r="J28" s="70" t="s">
        <v>48</v>
      </c>
      <c r="K28" s="60"/>
      <c r="L28" s="61"/>
      <c r="M28" s="62"/>
    </row>
    <row r="29" spans="1:13" ht="60.75" customHeight="1" thickBot="1">
      <c r="A29" s="52">
        <v>12</v>
      </c>
      <c r="B29" s="52">
        <v>400</v>
      </c>
      <c r="C29" s="52">
        <v>40002</v>
      </c>
      <c r="D29" s="52">
        <v>6050</v>
      </c>
      <c r="E29" s="54" t="s">
        <v>118</v>
      </c>
      <c r="F29" s="55">
        <v>25000</v>
      </c>
      <c r="G29" s="55">
        <v>25000</v>
      </c>
      <c r="H29" s="55">
        <v>25000</v>
      </c>
      <c r="I29" s="55"/>
      <c r="J29" s="56" t="s">
        <v>48</v>
      </c>
      <c r="K29" s="55"/>
      <c r="L29" s="57"/>
      <c r="M29" s="58"/>
    </row>
    <row r="30" spans="1:13" ht="108.75" customHeight="1" thickBot="1">
      <c r="A30" s="121" t="s">
        <v>63</v>
      </c>
      <c r="B30" s="121"/>
      <c r="C30" s="121"/>
      <c r="D30" s="121"/>
      <c r="E30" s="65"/>
      <c r="F30" s="66">
        <f>SUM(F27:F29)</f>
        <v>182000</v>
      </c>
      <c r="G30" s="66">
        <f>SUM(G27:G29)</f>
        <v>182000</v>
      </c>
      <c r="H30" s="66">
        <f>SUM(H27:H29)</f>
        <v>87100</v>
      </c>
      <c r="I30" s="66">
        <v>94900</v>
      </c>
      <c r="J30" s="68" t="s">
        <v>64</v>
      </c>
      <c r="K30" s="66"/>
      <c r="L30" s="71"/>
      <c r="M30" s="58"/>
    </row>
    <row r="31" spans="1:13" ht="51.75" customHeight="1" thickBot="1">
      <c r="A31" s="109" t="s">
        <v>24</v>
      </c>
      <c r="B31" s="109" t="s">
        <v>3</v>
      </c>
      <c r="C31" s="109" t="s">
        <v>25</v>
      </c>
      <c r="D31" s="109" t="s">
        <v>26</v>
      </c>
      <c r="E31" s="110" t="s">
        <v>27</v>
      </c>
      <c r="F31" s="110" t="s">
        <v>28</v>
      </c>
      <c r="G31" s="110" t="s">
        <v>29</v>
      </c>
      <c r="H31" s="110"/>
      <c r="I31" s="110"/>
      <c r="J31" s="110"/>
      <c r="K31" s="110"/>
      <c r="L31" s="111" t="s">
        <v>30</v>
      </c>
      <c r="M31" s="112" t="s">
        <v>31</v>
      </c>
    </row>
    <row r="32" spans="1:13" ht="18" customHeight="1" thickBot="1">
      <c r="A32" s="109"/>
      <c r="B32" s="109"/>
      <c r="C32" s="109"/>
      <c r="D32" s="109"/>
      <c r="E32" s="110"/>
      <c r="F32" s="110"/>
      <c r="G32" s="110" t="s">
        <v>32</v>
      </c>
      <c r="H32" s="110" t="s">
        <v>33</v>
      </c>
      <c r="I32" s="110"/>
      <c r="J32" s="110"/>
      <c r="K32" s="110"/>
      <c r="L32" s="111"/>
      <c r="M32" s="113"/>
    </row>
    <row r="33" spans="1:13" ht="18.75" customHeight="1" thickBot="1">
      <c r="A33" s="109"/>
      <c r="B33" s="109"/>
      <c r="C33" s="109"/>
      <c r="D33" s="109"/>
      <c r="E33" s="110"/>
      <c r="F33" s="110"/>
      <c r="G33" s="110"/>
      <c r="H33" s="110" t="s">
        <v>34</v>
      </c>
      <c r="I33" s="110" t="s">
        <v>35</v>
      </c>
      <c r="J33" s="110" t="s">
        <v>36</v>
      </c>
      <c r="K33" s="115" t="s">
        <v>37</v>
      </c>
      <c r="L33" s="111"/>
      <c r="M33" s="113"/>
    </row>
    <row r="34" spans="1:13" ht="17.25" customHeight="1" thickBot="1">
      <c r="A34" s="109"/>
      <c r="B34" s="109"/>
      <c r="C34" s="109"/>
      <c r="D34" s="109"/>
      <c r="E34" s="110"/>
      <c r="F34" s="110"/>
      <c r="G34" s="110"/>
      <c r="H34" s="110"/>
      <c r="I34" s="110"/>
      <c r="J34" s="110"/>
      <c r="K34" s="115"/>
      <c r="L34" s="111"/>
      <c r="M34" s="113"/>
    </row>
    <row r="35" spans="1:13" ht="13.5" customHeight="1" thickBot="1">
      <c r="A35" s="109"/>
      <c r="B35" s="109"/>
      <c r="C35" s="109"/>
      <c r="D35" s="109"/>
      <c r="E35" s="110"/>
      <c r="F35" s="110"/>
      <c r="G35" s="110"/>
      <c r="H35" s="110"/>
      <c r="I35" s="110"/>
      <c r="J35" s="110"/>
      <c r="K35" s="115"/>
      <c r="L35" s="111"/>
      <c r="M35" s="114"/>
    </row>
    <row r="36" spans="1:13" ht="50.25" customHeight="1" thickBot="1">
      <c r="A36" s="52">
        <v>13</v>
      </c>
      <c r="B36" s="52">
        <v>600</v>
      </c>
      <c r="C36" s="52">
        <v>60016</v>
      </c>
      <c r="D36" s="52">
        <v>6050</v>
      </c>
      <c r="E36" s="54" t="s">
        <v>65</v>
      </c>
      <c r="F36" s="55">
        <v>1124000</v>
      </c>
      <c r="G36" s="55">
        <v>1124000</v>
      </c>
      <c r="H36" s="55">
        <v>562000</v>
      </c>
      <c r="I36" s="55"/>
      <c r="J36" s="56" t="s">
        <v>66</v>
      </c>
      <c r="K36" s="55"/>
      <c r="L36" s="57"/>
      <c r="M36" s="58"/>
    </row>
    <row r="37" spans="1:13" ht="48" customHeight="1" thickBot="1">
      <c r="A37" s="52">
        <v>14</v>
      </c>
      <c r="B37" s="52">
        <v>600</v>
      </c>
      <c r="C37" s="52">
        <v>60016</v>
      </c>
      <c r="D37" s="52">
        <v>6050</v>
      </c>
      <c r="E37" s="54" t="s">
        <v>67</v>
      </c>
      <c r="F37" s="55">
        <v>2013420</v>
      </c>
      <c r="G37" s="55">
        <v>2013420</v>
      </c>
      <c r="H37" s="55">
        <v>302013</v>
      </c>
      <c r="I37" s="55"/>
      <c r="J37" s="56" t="s">
        <v>68</v>
      </c>
      <c r="K37" s="55"/>
      <c r="L37" s="57"/>
      <c r="M37" s="58"/>
    </row>
    <row r="38" spans="1:13" ht="53.25" customHeight="1" thickBot="1">
      <c r="A38" s="52">
        <v>15</v>
      </c>
      <c r="B38" s="52">
        <v>600</v>
      </c>
      <c r="C38" s="52">
        <v>60016</v>
      </c>
      <c r="D38" s="52">
        <v>6050</v>
      </c>
      <c r="E38" s="54" t="s">
        <v>69</v>
      </c>
      <c r="F38" s="55">
        <v>1732320</v>
      </c>
      <c r="G38" s="55">
        <v>1732320</v>
      </c>
      <c r="H38" s="55">
        <v>259848</v>
      </c>
      <c r="I38" s="55"/>
      <c r="J38" s="56" t="s">
        <v>70</v>
      </c>
      <c r="K38" s="55"/>
      <c r="L38" s="57"/>
      <c r="M38" s="58"/>
    </row>
    <row r="39" spans="1:13" ht="46.5" customHeight="1" thickBot="1">
      <c r="A39" s="52">
        <v>16</v>
      </c>
      <c r="B39" s="52">
        <v>600</v>
      </c>
      <c r="C39" s="52">
        <v>60016</v>
      </c>
      <c r="D39" s="52">
        <v>6050</v>
      </c>
      <c r="E39" s="54" t="s">
        <v>125</v>
      </c>
      <c r="F39" s="55">
        <v>1950500</v>
      </c>
      <c r="G39" s="55">
        <v>1950500</v>
      </c>
      <c r="H39" s="55">
        <v>1950500</v>
      </c>
      <c r="I39" s="55"/>
      <c r="J39" s="56" t="s">
        <v>48</v>
      </c>
      <c r="K39" s="55"/>
      <c r="L39" s="57"/>
      <c r="M39" s="58"/>
    </row>
    <row r="40" spans="1:13" ht="47.25" customHeight="1" thickBot="1">
      <c r="A40" s="52">
        <v>17</v>
      </c>
      <c r="B40" s="52">
        <v>600</v>
      </c>
      <c r="C40" s="52">
        <v>60016</v>
      </c>
      <c r="D40" s="52">
        <v>6050</v>
      </c>
      <c r="E40" s="54" t="s">
        <v>71</v>
      </c>
      <c r="F40" s="55">
        <v>4074420</v>
      </c>
      <c r="G40" s="55">
        <v>4074420</v>
      </c>
      <c r="H40" s="55">
        <v>611163</v>
      </c>
      <c r="I40" s="55"/>
      <c r="J40" s="56" t="s">
        <v>72</v>
      </c>
      <c r="K40" s="55"/>
      <c r="L40" s="57"/>
      <c r="M40" s="58"/>
    </row>
    <row r="41" spans="1:13" ht="36.75" customHeight="1" thickBot="1">
      <c r="A41" s="52">
        <v>18</v>
      </c>
      <c r="B41" s="52">
        <v>600</v>
      </c>
      <c r="C41" s="52">
        <v>60016</v>
      </c>
      <c r="D41" s="52">
        <v>6050</v>
      </c>
      <c r="E41" s="54" t="s">
        <v>73</v>
      </c>
      <c r="F41" s="55">
        <v>500000</v>
      </c>
      <c r="G41" s="55">
        <v>500000</v>
      </c>
      <c r="H41" s="55">
        <v>76000</v>
      </c>
      <c r="I41" s="55"/>
      <c r="J41" s="56" t="s">
        <v>74</v>
      </c>
      <c r="K41" s="55"/>
      <c r="L41" s="57"/>
      <c r="M41" s="58"/>
    </row>
    <row r="42" spans="1:13" ht="37.5" customHeight="1" thickBot="1">
      <c r="A42" s="52">
        <v>19</v>
      </c>
      <c r="B42" s="52">
        <v>600</v>
      </c>
      <c r="C42" s="52">
        <v>60016</v>
      </c>
      <c r="D42" s="52">
        <v>6050</v>
      </c>
      <c r="E42" s="54" t="s">
        <v>75</v>
      </c>
      <c r="F42" s="55">
        <v>489420</v>
      </c>
      <c r="G42" s="55">
        <v>489420</v>
      </c>
      <c r="H42" s="55">
        <v>49013</v>
      </c>
      <c r="I42" s="55"/>
      <c r="J42" s="56" t="s">
        <v>76</v>
      </c>
      <c r="K42" s="55"/>
      <c r="L42" s="57"/>
      <c r="M42" s="58"/>
    </row>
    <row r="43" spans="1:13" ht="62.25" customHeight="1" thickBot="1">
      <c r="A43" s="52">
        <v>20</v>
      </c>
      <c r="B43" s="52">
        <v>600</v>
      </c>
      <c r="C43" s="52">
        <v>60016</v>
      </c>
      <c r="D43" s="52">
        <v>6050</v>
      </c>
      <c r="E43" s="54" t="s">
        <v>77</v>
      </c>
      <c r="F43" s="55">
        <v>330000</v>
      </c>
      <c r="G43" s="55">
        <v>330000</v>
      </c>
      <c r="H43" s="55">
        <v>130000</v>
      </c>
      <c r="I43" s="55"/>
      <c r="J43" s="56" t="s">
        <v>78</v>
      </c>
      <c r="K43" s="55"/>
      <c r="L43" s="57"/>
      <c r="M43" s="58"/>
    </row>
    <row r="44" spans="1:13" ht="32.25" customHeight="1" thickBot="1">
      <c r="A44" s="52">
        <v>21</v>
      </c>
      <c r="B44" s="52">
        <v>600</v>
      </c>
      <c r="C44" s="52">
        <v>60016</v>
      </c>
      <c r="D44" s="52">
        <v>6050</v>
      </c>
      <c r="E44" s="54" t="s">
        <v>119</v>
      </c>
      <c r="F44" s="55">
        <v>75000</v>
      </c>
      <c r="G44" s="55">
        <v>75000</v>
      </c>
      <c r="H44" s="55">
        <v>75000</v>
      </c>
      <c r="I44" s="55"/>
      <c r="J44" s="56"/>
      <c r="K44" s="55"/>
      <c r="L44" s="57"/>
      <c r="M44" s="58"/>
    </row>
    <row r="45" spans="1:13" ht="38.25" customHeight="1" thickBot="1">
      <c r="A45" s="132" t="s">
        <v>79</v>
      </c>
      <c r="B45" s="132"/>
      <c r="C45" s="132"/>
      <c r="D45" s="132"/>
      <c r="E45" s="72"/>
      <c r="F45" s="67">
        <f>SUM(F36:F44)</f>
        <v>12289080</v>
      </c>
      <c r="G45" s="67">
        <f>SUM(G36:G44)</f>
        <v>12289080</v>
      </c>
      <c r="H45" s="67">
        <f>SUM(H36:H44)</f>
        <v>4015537</v>
      </c>
      <c r="I45" s="67"/>
      <c r="J45" s="73" t="s">
        <v>80</v>
      </c>
      <c r="K45" s="74"/>
      <c r="L45" s="75"/>
      <c r="M45" s="58"/>
    </row>
    <row r="46" spans="1:13" ht="21" customHeight="1" thickBot="1">
      <c r="A46" s="109" t="s">
        <v>24</v>
      </c>
      <c r="B46" s="109" t="s">
        <v>3</v>
      </c>
      <c r="C46" s="109" t="s">
        <v>25</v>
      </c>
      <c r="D46" s="109" t="s">
        <v>26</v>
      </c>
      <c r="E46" s="110" t="s">
        <v>27</v>
      </c>
      <c r="F46" s="110" t="s">
        <v>28</v>
      </c>
      <c r="G46" s="110" t="s">
        <v>29</v>
      </c>
      <c r="H46" s="110"/>
      <c r="I46" s="110"/>
      <c r="J46" s="110"/>
      <c r="K46" s="110"/>
      <c r="L46" s="111" t="s">
        <v>30</v>
      </c>
      <c r="M46" s="112" t="s">
        <v>31</v>
      </c>
    </row>
    <row r="47" spans="1:13" ht="15" customHeight="1" thickBot="1">
      <c r="A47" s="109"/>
      <c r="B47" s="109"/>
      <c r="C47" s="109"/>
      <c r="D47" s="109"/>
      <c r="E47" s="110"/>
      <c r="F47" s="110"/>
      <c r="G47" s="110" t="s">
        <v>32</v>
      </c>
      <c r="H47" s="110" t="s">
        <v>33</v>
      </c>
      <c r="I47" s="110"/>
      <c r="J47" s="110"/>
      <c r="K47" s="110"/>
      <c r="L47" s="111"/>
      <c r="M47" s="113"/>
    </row>
    <row r="48" spans="1:13" ht="14.25" customHeight="1" thickBot="1">
      <c r="A48" s="109"/>
      <c r="B48" s="109"/>
      <c r="C48" s="109"/>
      <c r="D48" s="109"/>
      <c r="E48" s="110"/>
      <c r="F48" s="110"/>
      <c r="G48" s="110"/>
      <c r="H48" s="110" t="s">
        <v>34</v>
      </c>
      <c r="I48" s="110" t="s">
        <v>35</v>
      </c>
      <c r="J48" s="110" t="s">
        <v>36</v>
      </c>
      <c r="K48" s="115" t="s">
        <v>37</v>
      </c>
      <c r="L48" s="111"/>
      <c r="M48" s="113"/>
    </row>
    <row r="49" spans="1:13" ht="9.75" customHeight="1" thickBot="1">
      <c r="A49" s="109"/>
      <c r="B49" s="109"/>
      <c r="C49" s="109"/>
      <c r="D49" s="109"/>
      <c r="E49" s="110"/>
      <c r="F49" s="110"/>
      <c r="G49" s="110"/>
      <c r="H49" s="110"/>
      <c r="I49" s="110"/>
      <c r="J49" s="110"/>
      <c r="K49" s="115"/>
      <c r="L49" s="111"/>
      <c r="M49" s="113"/>
    </row>
    <row r="50" spans="1:13" ht="31.5" customHeight="1" thickBot="1">
      <c r="A50" s="109"/>
      <c r="B50" s="109"/>
      <c r="C50" s="109"/>
      <c r="D50" s="109"/>
      <c r="E50" s="110"/>
      <c r="F50" s="110"/>
      <c r="G50" s="110"/>
      <c r="H50" s="110"/>
      <c r="I50" s="110"/>
      <c r="J50" s="110"/>
      <c r="K50" s="115"/>
      <c r="L50" s="111"/>
      <c r="M50" s="114"/>
    </row>
    <row r="51" spans="1:13" ht="51" customHeight="1" thickBot="1">
      <c r="A51" s="52">
        <v>22</v>
      </c>
      <c r="B51" s="52">
        <v>700</v>
      </c>
      <c r="C51" s="52">
        <v>70005</v>
      </c>
      <c r="D51" s="52">
        <v>6050</v>
      </c>
      <c r="E51" s="54" t="s">
        <v>81</v>
      </c>
      <c r="F51" s="55">
        <v>100000</v>
      </c>
      <c r="G51" s="55">
        <v>100000</v>
      </c>
      <c r="H51" s="55">
        <v>100000</v>
      </c>
      <c r="I51" s="53"/>
      <c r="J51" s="56" t="s">
        <v>48</v>
      </c>
      <c r="K51" s="55"/>
      <c r="L51" s="57"/>
      <c r="M51" s="58"/>
    </row>
    <row r="52" spans="1:13" ht="48.75" customHeight="1" thickBot="1">
      <c r="A52" s="52">
        <v>23</v>
      </c>
      <c r="B52" s="52">
        <v>700</v>
      </c>
      <c r="C52" s="52">
        <v>70005</v>
      </c>
      <c r="D52" s="52">
        <v>6050</v>
      </c>
      <c r="E52" s="54" t="s">
        <v>82</v>
      </c>
      <c r="F52" s="55">
        <v>58000</v>
      </c>
      <c r="G52" s="55">
        <v>58000</v>
      </c>
      <c r="H52" s="55">
        <v>58000</v>
      </c>
      <c r="I52" s="53"/>
      <c r="J52" s="56" t="s">
        <v>48</v>
      </c>
      <c r="K52" s="55"/>
      <c r="L52" s="57"/>
      <c r="M52" s="58"/>
    </row>
    <row r="53" spans="1:13" ht="49.5" customHeight="1" thickBot="1">
      <c r="A53" s="52">
        <v>24</v>
      </c>
      <c r="B53" s="52">
        <v>700</v>
      </c>
      <c r="C53" s="52">
        <v>70005</v>
      </c>
      <c r="D53" s="52">
        <v>6050</v>
      </c>
      <c r="E53" s="76" t="s">
        <v>83</v>
      </c>
      <c r="F53" s="55">
        <v>452025</v>
      </c>
      <c r="G53" s="55">
        <v>452025</v>
      </c>
      <c r="H53" s="55">
        <v>31509</v>
      </c>
      <c r="I53" s="53"/>
      <c r="J53" s="53" t="s">
        <v>84</v>
      </c>
      <c r="K53" s="55"/>
      <c r="L53" s="57"/>
      <c r="M53" s="58"/>
    </row>
    <row r="54" spans="1:13" ht="49.5" customHeight="1" thickBot="1">
      <c r="A54" s="52">
        <v>25</v>
      </c>
      <c r="B54" s="52">
        <v>700</v>
      </c>
      <c r="C54" s="52">
        <v>70005</v>
      </c>
      <c r="D54" s="52">
        <v>6050</v>
      </c>
      <c r="E54" s="76" t="s">
        <v>121</v>
      </c>
      <c r="F54" s="55">
        <v>25000</v>
      </c>
      <c r="G54" s="55">
        <v>25000</v>
      </c>
      <c r="H54" s="55">
        <v>25000</v>
      </c>
      <c r="I54" s="53"/>
      <c r="J54" s="53"/>
      <c r="K54" s="55"/>
      <c r="L54" s="57"/>
      <c r="M54" s="58"/>
    </row>
    <row r="55" spans="1:13" ht="33" customHeight="1" thickBot="1">
      <c r="A55" s="132" t="s">
        <v>85</v>
      </c>
      <c r="B55" s="132"/>
      <c r="C55" s="132"/>
      <c r="D55" s="132"/>
      <c r="E55" s="77"/>
      <c r="F55" s="67">
        <f>SUM(F51:F54)</f>
        <v>635025</v>
      </c>
      <c r="G55" s="67">
        <f>SUM(G51:G54)</f>
        <v>635025</v>
      </c>
      <c r="H55" s="67">
        <f>SUM(H51:H54)</f>
        <v>214509</v>
      </c>
      <c r="I55" s="78"/>
      <c r="J55" s="78" t="s">
        <v>84</v>
      </c>
      <c r="K55" s="55"/>
      <c r="L55" s="57"/>
      <c r="M55" s="58"/>
    </row>
    <row r="56" spans="1:13" ht="36.75" customHeight="1" thickBot="1">
      <c r="A56" s="79">
        <v>26</v>
      </c>
      <c r="B56" s="79">
        <v>750</v>
      </c>
      <c r="C56" s="79">
        <v>75023</v>
      </c>
      <c r="D56" s="79">
        <v>6060</v>
      </c>
      <c r="E56" s="80" t="s">
        <v>86</v>
      </c>
      <c r="F56" s="81">
        <v>75000</v>
      </c>
      <c r="G56" s="81">
        <v>75000</v>
      </c>
      <c r="H56" s="81">
        <v>75000</v>
      </c>
      <c r="I56" s="78"/>
      <c r="J56" s="78"/>
      <c r="K56" s="55"/>
      <c r="L56" s="57"/>
      <c r="M56" s="58"/>
    </row>
    <row r="57" spans="1:13" ht="27" customHeight="1" thickBot="1">
      <c r="A57" s="132" t="s">
        <v>87</v>
      </c>
      <c r="B57" s="132"/>
      <c r="C57" s="132"/>
      <c r="D57" s="132"/>
      <c r="E57" s="77"/>
      <c r="F57" s="67">
        <f>SUM(F56)</f>
        <v>75000</v>
      </c>
      <c r="G57" s="67">
        <f>SUM(G56)</f>
        <v>75000</v>
      </c>
      <c r="H57" s="67">
        <f>SUM(H56)</f>
        <v>75000</v>
      </c>
      <c r="I57" s="78"/>
      <c r="J57" s="78"/>
      <c r="K57" s="55"/>
      <c r="L57" s="57"/>
      <c r="M57" s="58"/>
    </row>
    <row r="58" spans="1:13" ht="46.5" customHeight="1" thickBot="1">
      <c r="A58" s="79">
        <v>27</v>
      </c>
      <c r="B58" s="79">
        <v>750</v>
      </c>
      <c r="C58" s="79">
        <v>75022</v>
      </c>
      <c r="D58" s="79">
        <v>6060</v>
      </c>
      <c r="E58" s="82" t="s">
        <v>88</v>
      </c>
      <c r="F58" s="81">
        <v>8000</v>
      </c>
      <c r="G58" s="81">
        <v>8000</v>
      </c>
      <c r="H58" s="81">
        <v>8000</v>
      </c>
      <c r="I58" s="78"/>
      <c r="J58" s="78"/>
      <c r="K58" s="55"/>
      <c r="L58" s="57"/>
      <c r="M58" s="58"/>
    </row>
    <row r="59" spans="1:13" ht="39" customHeight="1" thickBot="1">
      <c r="A59" s="132" t="s">
        <v>87</v>
      </c>
      <c r="B59" s="132"/>
      <c r="C59" s="132"/>
      <c r="D59" s="132"/>
      <c r="E59" s="77"/>
      <c r="F59" s="67">
        <f>SUM(F58)</f>
        <v>8000</v>
      </c>
      <c r="G59" s="67">
        <f>SUM(G58)</f>
        <v>8000</v>
      </c>
      <c r="H59" s="67">
        <f>SUM(H58)</f>
        <v>8000</v>
      </c>
      <c r="I59" s="78"/>
      <c r="J59" s="78"/>
      <c r="K59" s="55"/>
      <c r="L59" s="57"/>
      <c r="M59" s="58"/>
    </row>
    <row r="60" spans="1:13" ht="49.5" customHeight="1" thickBot="1">
      <c r="A60" s="79">
        <v>28</v>
      </c>
      <c r="B60" s="79">
        <v>754</v>
      </c>
      <c r="C60" s="79">
        <v>75412</v>
      </c>
      <c r="D60" s="79">
        <v>6060</v>
      </c>
      <c r="E60" s="82" t="s">
        <v>89</v>
      </c>
      <c r="F60" s="81">
        <v>60000</v>
      </c>
      <c r="G60" s="81">
        <v>60000</v>
      </c>
      <c r="H60" s="81">
        <v>60000</v>
      </c>
      <c r="I60" s="78"/>
      <c r="J60" s="78"/>
      <c r="K60" s="55"/>
      <c r="L60" s="57"/>
      <c r="M60" s="58"/>
    </row>
    <row r="61" spans="1:13" ht="45" customHeight="1" thickBot="1">
      <c r="A61" s="132" t="s">
        <v>90</v>
      </c>
      <c r="B61" s="132"/>
      <c r="C61" s="132"/>
      <c r="D61" s="132"/>
      <c r="E61" s="77"/>
      <c r="F61" s="67">
        <f>SUM(F60)</f>
        <v>60000</v>
      </c>
      <c r="G61" s="67">
        <f>SUM(G60)</f>
        <v>60000</v>
      </c>
      <c r="H61" s="67">
        <f>SUM(H60)</f>
        <v>60000</v>
      </c>
      <c r="I61" s="78"/>
      <c r="J61" s="78"/>
      <c r="K61" s="55"/>
      <c r="L61" s="57"/>
      <c r="M61" s="58"/>
    </row>
    <row r="62" spans="1:13" ht="26.25" customHeight="1" thickBot="1">
      <c r="A62" s="109" t="s">
        <v>24</v>
      </c>
      <c r="B62" s="109" t="s">
        <v>3</v>
      </c>
      <c r="C62" s="109" t="s">
        <v>25</v>
      </c>
      <c r="D62" s="109" t="s">
        <v>26</v>
      </c>
      <c r="E62" s="110" t="s">
        <v>27</v>
      </c>
      <c r="F62" s="110" t="s">
        <v>28</v>
      </c>
      <c r="G62" s="110" t="s">
        <v>29</v>
      </c>
      <c r="H62" s="110"/>
      <c r="I62" s="110"/>
      <c r="J62" s="110"/>
      <c r="K62" s="110"/>
      <c r="L62" s="111" t="s">
        <v>30</v>
      </c>
      <c r="M62" s="112" t="s">
        <v>31</v>
      </c>
    </row>
    <row r="63" spans="1:13" ht="20.25" customHeight="1" thickBot="1">
      <c r="A63" s="109"/>
      <c r="B63" s="109"/>
      <c r="C63" s="109"/>
      <c r="D63" s="109"/>
      <c r="E63" s="110"/>
      <c r="F63" s="110"/>
      <c r="G63" s="110" t="s">
        <v>32</v>
      </c>
      <c r="H63" s="110" t="s">
        <v>33</v>
      </c>
      <c r="I63" s="110"/>
      <c r="J63" s="110"/>
      <c r="K63" s="110"/>
      <c r="L63" s="111"/>
      <c r="M63" s="113"/>
    </row>
    <row r="64" spans="1:13" ht="21" customHeight="1" thickBot="1">
      <c r="A64" s="109"/>
      <c r="B64" s="109"/>
      <c r="C64" s="109"/>
      <c r="D64" s="109"/>
      <c r="E64" s="110"/>
      <c r="F64" s="110"/>
      <c r="G64" s="110"/>
      <c r="H64" s="110" t="s">
        <v>34</v>
      </c>
      <c r="I64" s="110" t="s">
        <v>35</v>
      </c>
      <c r="J64" s="110" t="s">
        <v>36</v>
      </c>
      <c r="K64" s="115" t="s">
        <v>37</v>
      </c>
      <c r="L64" s="111"/>
      <c r="M64" s="113"/>
    </row>
    <row r="65" spans="1:13" ht="16.5" customHeight="1" thickBot="1">
      <c r="A65" s="109"/>
      <c r="B65" s="109"/>
      <c r="C65" s="109"/>
      <c r="D65" s="109"/>
      <c r="E65" s="110"/>
      <c r="F65" s="110"/>
      <c r="G65" s="110"/>
      <c r="H65" s="110"/>
      <c r="I65" s="110"/>
      <c r="J65" s="110"/>
      <c r="K65" s="115"/>
      <c r="L65" s="111"/>
      <c r="M65" s="113"/>
    </row>
    <row r="66" spans="1:13" ht="21.75" customHeight="1" thickBot="1">
      <c r="A66" s="109"/>
      <c r="B66" s="109"/>
      <c r="C66" s="109"/>
      <c r="D66" s="109"/>
      <c r="E66" s="110"/>
      <c r="F66" s="110"/>
      <c r="G66" s="110"/>
      <c r="H66" s="110"/>
      <c r="I66" s="110"/>
      <c r="J66" s="110"/>
      <c r="K66" s="115"/>
      <c r="L66" s="111"/>
      <c r="M66" s="114"/>
    </row>
    <row r="67" spans="1:13" ht="77.25" customHeight="1" thickBot="1">
      <c r="A67" s="52">
        <v>29</v>
      </c>
      <c r="B67" s="52">
        <v>801</v>
      </c>
      <c r="C67" s="52">
        <v>80101</v>
      </c>
      <c r="D67" s="52">
        <v>6050</v>
      </c>
      <c r="E67" s="76" t="s">
        <v>91</v>
      </c>
      <c r="F67" s="55">
        <v>477000</v>
      </c>
      <c r="G67" s="55">
        <v>477000</v>
      </c>
      <c r="H67" s="55">
        <v>327000</v>
      </c>
      <c r="I67" s="53"/>
      <c r="J67" s="56" t="s">
        <v>92</v>
      </c>
      <c r="K67" s="55"/>
      <c r="L67" s="57"/>
      <c r="M67" s="58"/>
    </row>
    <row r="68" spans="1:13" ht="63.75" customHeight="1" thickBot="1">
      <c r="A68" s="52">
        <v>30</v>
      </c>
      <c r="B68" s="52">
        <v>801</v>
      </c>
      <c r="C68" s="52">
        <v>80101</v>
      </c>
      <c r="D68" s="52">
        <v>6050</v>
      </c>
      <c r="E68" s="54" t="s">
        <v>93</v>
      </c>
      <c r="F68" s="55">
        <v>155000</v>
      </c>
      <c r="G68" s="55">
        <v>155000</v>
      </c>
      <c r="H68" s="55">
        <v>105000</v>
      </c>
      <c r="I68" s="53"/>
      <c r="J68" s="56" t="s">
        <v>94</v>
      </c>
      <c r="K68" s="55"/>
      <c r="L68" s="57"/>
      <c r="M68" s="58"/>
    </row>
    <row r="69" spans="1:13" ht="45.75" thickBot="1">
      <c r="A69" s="52">
        <v>31</v>
      </c>
      <c r="B69" s="52">
        <v>801</v>
      </c>
      <c r="C69" s="52">
        <v>80101</v>
      </c>
      <c r="D69" s="52">
        <v>6050</v>
      </c>
      <c r="E69" s="54" t="s">
        <v>95</v>
      </c>
      <c r="F69" s="55">
        <v>300000</v>
      </c>
      <c r="G69" s="55">
        <v>300000</v>
      </c>
      <c r="H69" s="55">
        <v>220000</v>
      </c>
      <c r="I69" s="53"/>
      <c r="J69" s="56" t="s">
        <v>96</v>
      </c>
      <c r="K69" s="55"/>
      <c r="L69" s="57"/>
      <c r="M69" s="58"/>
    </row>
    <row r="70" spans="1:13" ht="24" customHeight="1">
      <c r="A70" s="133">
        <v>32</v>
      </c>
      <c r="B70" s="133">
        <v>801</v>
      </c>
      <c r="C70" s="133">
        <v>80101</v>
      </c>
      <c r="D70" s="133">
        <v>6050</v>
      </c>
      <c r="E70" s="135" t="s">
        <v>97</v>
      </c>
      <c r="F70" s="139">
        <v>220000</v>
      </c>
      <c r="G70" s="143">
        <v>220000</v>
      </c>
      <c r="H70" s="139">
        <v>220000</v>
      </c>
      <c r="I70" s="133"/>
      <c r="J70" s="137" t="s">
        <v>48</v>
      </c>
      <c r="K70" s="139"/>
      <c r="L70" s="122"/>
      <c r="M70" s="124" t="s">
        <v>46</v>
      </c>
    </row>
    <row r="71" spans="1:13" ht="42" customHeight="1" thickBot="1">
      <c r="A71" s="134"/>
      <c r="B71" s="134"/>
      <c r="C71" s="134"/>
      <c r="D71" s="134"/>
      <c r="E71" s="136"/>
      <c r="F71" s="140"/>
      <c r="G71" s="144"/>
      <c r="H71" s="140"/>
      <c r="I71" s="134"/>
      <c r="J71" s="138"/>
      <c r="K71" s="140"/>
      <c r="L71" s="123"/>
      <c r="M71" s="125"/>
    </row>
    <row r="72" spans="1:13" ht="48.75" customHeight="1" thickBot="1">
      <c r="A72" s="52">
        <v>33</v>
      </c>
      <c r="B72" s="52">
        <v>801</v>
      </c>
      <c r="C72" s="52">
        <v>80101</v>
      </c>
      <c r="D72" s="52">
        <v>6050</v>
      </c>
      <c r="E72" s="54" t="s">
        <v>98</v>
      </c>
      <c r="F72" s="55">
        <v>140000</v>
      </c>
      <c r="G72" s="55">
        <v>140000</v>
      </c>
      <c r="H72" s="55">
        <v>90000</v>
      </c>
      <c r="I72" s="53"/>
      <c r="J72" s="56" t="s">
        <v>94</v>
      </c>
      <c r="K72" s="55"/>
      <c r="L72" s="57"/>
      <c r="M72" s="58"/>
    </row>
    <row r="73" spans="1:13" ht="46.5" customHeight="1" thickBot="1">
      <c r="A73" s="52">
        <v>34</v>
      </c>
      <c r="B73" s="52">
        <v>801</v>
      </c>
      <c r="C73" s="52">
        <v>80101</v>
      </c>
      <c r="D73" s="52">
        <v>6050</v>
      </c>
      <c r="E73" s="54" t="s">
        <v>99</v>
      </c>
      <c r="F73" s="55">
        <v>60000</v>
      </c>
      <c r="G73" s="55">
        <v>60000</v>
      </c>
      <c r="H73" s="55">
        <v>60000</v>
      </c>
      <c r="I73" s="53"/>
      <c r="J73" s="83" t="s">
        <v>100</v>
      </c>
      <c r="K73" s="55"/>
      <c r="L73" s="57"/>
      <c r="M73" s="58"/>
    </row>
    <row r="74" spans="1:13" ht="69" customHeight="1" thickBot="1">
      <c r="A74" s="52">
        <v>35</v>
      </c>
      <c r="B74" s="52">
        <v>801</v>
      </c>
      <c r="C74" s="52">
        <v>80101</v>
      </c>
      <c r="D74" s="52">
        <v>6050</v>
      </c>
      <c r="E74" s="54" t="s">
        <v>101</v>
      </c>
      <c r="F74" s="55">
        <v>60000</v>
      </c>
      <c r="G74" s="55">
        <v>60000</v>
      </c>
      <c r="H74" s="55">
        <v>60000</v>
      </c>
      <c r="I74" s="53"/>
      <c r="J74" s="83" t="s">
        <v>102</v>
      </c>
      <c r="K74" s="55"/>
      <c r="L74" s="57"/>
      <c r="M74" s="58"/>
    </row>
    <row r="75" spans="1:13" ht="45.75" customHeight="1" thickBot="1">
      <c r="A75" s="132" t="s">
        <v>103</v>
      </c>
      <c r="B75" s="132"/>
      <c r="C75" s="132"/>
      <c r="D75" s="132"/>
      <c r="E75" s="72"/>
      <c r="F75" s="67">
        <f>SUM(F67:F74)</f>
        <v>1412000</v>
      </c>
      <c r="G75" s="67">
        <f>SUM(G67:G74)</f>
        <v>1412000</v>
      </c>
      <c r="H75" s="67">
        <f>SUM(H67:H74)</f>
        <v>1082000</v>
      </c>
      <c r="I75" s="84"/>
      <c r="J75" s="73" t="s">
        <v>104</v>
      </c>
      <c r="K75" s="55"/>
      <c r="L75" s="57"/>
      <c r="M75" s="58"/>
    </row>
    <row r="76" spans="1:13" ht="17.25" customHeight="1" thickBot="1">
      <c r="A76" s="109" t="s">
        <v>24</v>
      </c>
      <c r="B76" s="109" t="s">
        <v>3</v>
      </c>
      <c r="C76" s="109" t="s">
        <v>25</v>
      </c>
      <c r="D76" s="109" t="s">
        <v>26</v>
      </c>
      <c r="E76" s="110" t="s">
        <v>27</v>
      </c>
      <c r="F76" s="110" t="s">
        <v>28</v>
      </c>
      <c r="G76" s="110" t="s">
        <v>29</v>
      </c>
      <c r="H76" s="110"/>
      <c r="I76" s="110"/>
      <c r="J76" s="110"/>
      <c r="K76" s="110"/>
      <c r="L76" s="120" t="s">
        <v>30</v>
      </c>
      <c r="M76" s="112" t="s">
        <v>31</v>
      </c>
    </row>
    <row r="77" spans="1:13" ht="21.75" customHeight="1" thickBot="1">
      <c r="A77" s="109"/>
      <c r="B77" s="109"/>
      <c r="C77" s="109"/>
      <c r="D77" s="109"/>
      <c r="E77" s="110"/>
      <c r="F77" s="110"/>
      <c r="G77" s="110" t="s">
        <v>32</v>
      </c>
      <c r="H77" s="110" t="s">
        <v>33</v>
      </c>
      <c r="I77" s="110"/>
      <c r="J77" s="110"/>
      <c r="K77" s="110"/>
      <c r="L77" s="120"/>
      <c r="M77" s="113"/>
    </row>
    <row r="78" spans="1:13" ht="19.5" customHeight="1" thickBot="1">
      <c r="A78" s="109"/>
      <c r="B78" s="109"/>
      <c r="C78" s="109"/>
      <c r="D78" s="109"/>
      <c r="E78" s="110"/>
      <c r="F78" s="110"/>
      <c r="G78" s="110"/>
      <c r="H78" s="110" t="s">
        <v>34</v>
      </c>
      <c r="I78" s="110" t="s">
        <v>35</v>
      </c>
      <c r="J78" s="110" t="s">
        <v>36</v>
      </c>
      <c r="K78" s="110" t="s">
        <v>37</v>
      </c>
      <c r="L78" s="120"/>
      <c r="M78" s="113"/>
    </row>
    <row r="79" spans="1:13" ht="21" customHeight="1" thickBot="1">
      <c r="A79" s="109"/>
      <c r="B79" s="109"/>
      <c r="C79" s="109"/>
      <c r="D79" s="109"/>
      <c r="E79" s="110"/>
      <c r="F79" s="110"/>
      <c r="G79" s="110"/>
      <c r="H79" s="110"/>
      <c r="I79" s="110"/>
      <c r="J79" s="110"/>
      <c r="K79" s="110"/>
      <c r="L79" s="120"/>
      <c r="M79" s="113"/>
    </row>
    <row r="80" spans="1:13" ht="9" customHeight="1" thickBot="1">
      <c r="A80" s="109"/>
      <c r="B80" s="109"/>
      <c r="C80" s="109"/>
      <c r="D80" s="109"/>
      <c r="E80" s="110"/>
      <c r="F80" s="110"/>
      <c r="G80" s="110"/>
      <c r="H80" s="110"/>
      <c r="I80" s="110"/>
      <c r="J80" s="110"/>
      <c r="K80" s="110"/>
      <c r="L80" s="120"/>
      <c r="M80" s="114"/>
    </row>
    <row r="81" spans="1:13" ht="35.25" customHeight="1" thickBot="1">
      <c r="A81" s="52">
        <v>36</v>
      </c>
      <c r="B81" s="52">
        <v>900</v>
      </c>
      <c r="C81" s="52">
        <v>90015</v>
      </c>
      <c r="D81" s="52">
        <v>6050</v>
      </c>
      <c r="E81" s="54" t="s">
        <v>105</v>
      </c>
      <c r="F81" s="55">
        <v>120000</v>
      </c>
      <c r="G81" s="55">
        <v>120000</v>
      </c>
      <c r="H81" s="55">
        <v>120000</v>
      </c>
      <c r="I81" s="55"/>
      <c r="J81" s="83" t="s">
        <v>102</v>
      </c>
      <c r="K81" s="55"/>
      <c r="L81" s="57"/>
      <c r="M81" s="58"/>
    </row>
    <row r="82" spans="1:13" ht="54.75" customHeight="1" thickBot="1">
      <c r="A82" s="121" t="s">
        <v>106</v>
      </c>
      <c r="B82" s="121"/>
      <c r="C82" s="121"/>
      <c r="D82" s="121"/>
      <c r="E82" s="54"/>
      <c r="F82" s="66">
        <f>SUM(F81:F81)</f>
        <v>120000</v>
      </c>
      <c r="G82" s="66">
        <f>G81</f>
        <v>120000</v>
      </c>
      <c r="H82" s="66">
        <f>H81</f>
        <v>120000</v>
      </c>
      <c r="I82" s="55"/>
      <c r="J82" s="73" t="s">
        <v>107</v>
      </c>
      <c r="K82" s="55"/>
      <c r="L82" s="57"/>
      <c r="M82" s="58"/>
    </row>
    <row r="83" spans="1:13" ht="34.5" customHeight="1">
      <c r="A83" s="133">
        <v>37</v>
      </c>
      <c r="B83" s="133">
        <v>921</v>
      </c>
      <c r="C83" s="133">
        <v>92109</v>
      </c>
      <c r="D83" s="133">
        <v>6050</v>
      </c>
      <c r="E83" s="141" t="s">
        <v>108</v>
      </c>
      <c r="F83" s="139">
        <v>211300</v>
      </c>
      <c r="G83" s="139">
        <v>211300</v>
      </c>
      <c r="H83" s="139">
        <v>211300</v>
      </c>
      <c r="I83" s="128"/>
      <c r="J83" s="126" t="s">
        <v>102</v>
      </c>
      <c r="K83" s="128"/>
      <c r="L83" s="130"/>
      <c r="M83" s="124"/>
    </row>
    <row r="84" spans="1:13" ht="38.25" customHeight="1" thickBot="1">
      <c r="A84" s="134"/>
      <c r="B84" s="134"/>
      <c r="C84" s="134"/>
      <c r="D84" s="134"/>
      <c r="E84" s="142"/>
      <c r="F84" s="140"/>
      <c r="G84" s="140"/>
      <c r="H84" s="140"/>
      <c r="I84" s="129"/>
      <c r="J84" s="127"/>
      <c r="K84" s="129"/>
      <c r="L84" s="131"/>
      <c r="M84" s="125"/>
    </row>
    <row r="85" spans="1:13" ht="39.75" customHeight="1" thickBot="1">
      <c r="A85" s="121" t="s">
        <v>109</v>
      </c>
      <c r="B85" s="121"/>
      <c r="C85" s="121"/>
      <c r="D85" s="121"/>
      <c r="E85" s="54"/>
      <c r="F85" s="66">
        <f>SUM(F83)</f>
        <v>211300</v>
      </c>
      <c r="G85" s="66">
        <f>SUM(G83)</f>
        <v>211300</v>
      </c>
      <c r="H85" s="66">
        <f>H83</f>
        <v>211300</v>
      </c>
      <c r="I85" s="55"/>
      <c r="J85" s="83" t="s">
        <v>102</v>
      </c>
      <c r="K85" s="55"/>
      <c r="L85" s="57"/>
      <c r="M85" s="58"/>
    </row>
    <row r="86" spans="1:13" ht="39" thickBot="1">
      <c r="A86" s="109" t="s">
        <v>110</v>
      </c>
      <c r="B86" s="109"/>
      <c r="C86" s="109"/>
      <c r="D86" s="109"/>
      <c r="E86" s="109"/>
      <c r="F86" s="85">
        <f>F26+F30+F45+F55+F57+F59+F61+F75+F82+F85</f>
        <v>26804905</v>
      </c>
      <c r="G86" s="85">
        <f>G26+G30+G45+G55+G57+G59+G61+G75+G82+G85</f>
        <v>26804905</v>
      </c>
      <c r="H86" s="85">
        <f>H26+H30+H45+H55+H57+H59+H61+H75+H82+H85</f>
        <v>8431965</v>
      </c>
      <c r="I86" s="85">
        <f>I26+I30+I45+I57+I59+I61+I75+I82+I85</f>
        <v>3366300</v>
      </c>
      <c r="J86" s="86" t="s">
        <v>111</v>
      </c>
      <c r="K86" s="87"/>
      <c r="L86" s="88"/>
      <c r="M86" s="89"/>
    </row>
    <row r="87" ht="9" customHeight="1"/>
    <row r="88" spans="1:6" ht="12.75">
      <c r="A88" s="90" t="s">
        <v>112</v>
      </c>
      <c r="B88" s="90"/>
      <c r="C88" s="90"/>
      <c r="D88" s="90"/>
      <c r="E88" s="90"/>
      <c r="F88" s="90"/>
    </row>
    <row r="89" spans="1:6" ht="12.75">
      <c r="A89" s="90" t="s">
        <v>113</v>
      </c>
      <c r="B89" s="90"/>
      <c r="C89" s="90"/>
      <c r="D89" s="90"/>
      <c r="E89" s="90"/>
      <c r="F89" s="90"/>
    </row>
    <row r="90" spans="1:6" ht="12.75">
      <c r="A90" s="90" t="s">
        <v>114</v>
      </c>
      <c r="B90" s="90"/>
      <c r="C90" s="90"/>
      <c r="D90" s="90"/>
      <c r="E90" s="90"/>
      <c r="F90" s="90"/>
    </row>
    <row r="91" spans="1:6" ht="12.75">
      <c r="A91" s="90" t="s">
        <v>115</v>
      </c>
      <c r="B91" s="90"/>
      <c r="C91" s="90"/>
      <c r="D91" s="90"/>
      <c r="E91" s="90"/>
      <c r="F91" s="90"/>
    </row>
    <row r="92" spans="1:6" ht="7.5" customHeight="1">
      <c r="A92" s="90"/>
      <c r="B92" s="90"/>
      <c r="C92" s="90"/>
      <c r="D92" s="90"/>
      <c r="E92" s="90"/>
      <c r="F92" s="90"/>
    </row>
    <row r="93" spans="1:6" ht="12.75">
      <c r="A93" s="91" t="s">
        <v>116</v>
      </c>
      <c r="B93" s="90"/>
      <c r="C93" s="90"/>
      <c r="D93" s="90"/>
      <c r="E93" s="90"/>
      <c r="F93" s="90"/>
    </row>
    <row r="94" ht="12.75">
      <c r="A94" s="92" t="s">
        <v>117</v>
      </c>
    </row>
  </sheetData>
  <sheetProtection/>
  <mergeCells count="143">
    <mergeCell ref="L13:L14"/>
    <mergeCell ref="M13:M14"/>
    <mergeCell ref="F13:F14"/>
    <mergeCell ref="G13:G14"/>
    <mergeCell ref="H13:H14"/>
    <mergeCell ref="I13:I14"/>
    <mergeCell ref="J13:J14"/>
    <mergeCell ref="K13:K14"/>
    <mergeCell ref="A85:D85"/>
    <mergeCell ref="A86:E86"/>
    <mergeCell ref="F70:F71"/>
    <mergeCell ref="G70:G71"/>
    <mergeCell ref="H70:H71"/>
    <mergeCell ref="I70:I71"/>
    <mergeCell ref="F83:F84"/>
    <mergeCell ref="G83:G84"/>
    <mergeCell ref="H83:H84"/>
    <mergeCell ref="I83:I84"/>
    <mergeCell ref="A82:D82"/>
    <mergeCell ref="A83:A84"/>
    <mergeCell ref="B83:B84"/>
    <mergeCell ref="C83:C84"/>
    <mergeCell ref="D83:D84"/>
    <mergeCell ref="E83:E84"/>
    <mergeCell ref="G76:K76"/>
    <mergeCell ref="L76:L80"/>
    <mergeCell ref="M76:M80"/>
    <mergeCell ref="G77:G80"/>
    <mergeCell ref="H77:K77"/>
    <mergeCell ref="H78:H80"/>
    <mergeCell ref="I78:I80"/>
    <mergeCell ref="J78:J80"/>
    <mergeCell ref="K78:K80"/>
    <mergeCell ref="K70:K71"/>
    <mergeCell ref="E62:E66"/>
    <mergeCell ref="F62:F66"/>
    <mergeCell ref="A75:D75"/>
    <mergeCell ref="A76:A80"/>
    <mergeCell ref="B76:B80"/>
    <mergeCell ref="C76:C80"/>
    <mergeCell ref="D76:D80"/>
    <mergeCell ref="E76:E80"/>
    <mergeCell ref="F76:F80"/>
    <mergeCell ref="A70:A71"/>
    <mergeCell ref="B70:B71"/>
    <mergeCell ref="C70:C71"/>
    <mergeCell ref="D70:D71"/>
    <mergeCell ref="E70:E71"/>
    <mergeCell ref="J70:J71"/>
    <mergeCell ref="G62:K62"/>
    <mergeCell ref="L62:L66"/>
    <mergeCell ref="M62:M66"/>
    <mergeCell ref="G63:G66"/>
    <mergeCell ref="H63:K63"/>
    <mergeCell ref="H64:H66"/>
    <mergeCell ref="I64:I66"/>
    <mergeCell ref="J64:J66"/>
    <mergeCell ref="K64:K66"/>
    <mergeCell ref="A55:D55"/>
    <mergeCell ref="A57:D57"/>
    <mergeCell ref="A59:D59"/>
    <mergeCell ref="A61:D61"/>
    <mergeCell ref="A62:A66"/>
    <mergeCell ref="B62:B66"/>
    <mergeCell ref="C62:C66"/>
    <mergeCell ref="D62:D66"/>
    <mergeCell ref="F46:F50"/>
    <mergeCell ref="G46:K46"/>
    <mergeCell ref="L46:L50"/>
    <mergeCell ref="M46:M50"/>
    <mergeCell ref="G47:G50"/>
    <mergeCell ref="H47:K47"/>
    <mergeCell ref="H48:H50"/>
    <mergeCell ref="I48:I50"/>
    <mergeCell ref="J48:J50"/>
    <mergeCell ref="K48:K50"/>
    <mergeCell ref="A45:D45"/>
    <mergeCell ref="A46:A50"/>
    <mergeCell ref="B46:B50"/>
    <mergeCell ref="C46:C50"/>
    <mergeCell ref="D46:D50"/>
    <mergeCell ref="E46:E50"/>
    <mergeCell ref="M31:M35"/>
    <mergeCell ref="G32:G35"/>
    <mergeCell ref="H32:K32"/>
    <mergeCell ref="H33:H35"/>
    <mergeCell ref="I33:I35"/>
    <mergeCell ref="J33:J35"/>
    <mergeCell ref="K33:K35"/>
    <mergeCell ref="C31:C35"/>
    <mergeCell ref="D31:D35"/>
    <mergeCell ref="E31:E35"/>
    <mergeCell ref="F31:F35"/>
    <mergeCell ref="G31:K31"/>
    <mergeCell ref="L31:L35"/>
    <mergeCell ref="A26:D26"/>
    <mergeCell ref="L70:L71"/>
    <mergeCell ref="M70:M71"/>
    <mergeCell ref="J83:J84"/>
    <mergeCell ref="K83:K84"/>
    <mergeCell ref="L83:L84"/>
    <mergeCell ref="M83:M84"/>
    <mergeCell ref="A30:D30"/>
    <mergeCell ref="A31:A35"/>
    <mergeCell ref="B31:B35"/>
    <mergeCell ref="F19:F23"/>
    <mergeCell ref="G19:K19"/>
    <mergeCell ref="L19:L23"/>
    <mergeCell ref="M19:M23"/>
    <mergeCell ref="G20:G23"/>
    <mergeCell ref="H20:K20"/>
    <mergeCell ref="H21:H23"/>
    <mergeCell ref="I21:I23"/>
    <mergeCell ref="J21:J23"/>
    <mergeCell ref="K21:K23"/>
    <mergeCell ref="A13:A14"/>
    <mergeCell ref="B13:B14"/>
    <mergeCell ref="C13:C14"/>
    <mergeCell ref="D13:D14"/>
    <mergeCell ref="E13:E14"/>
    <mergeCell ref="A19:A23"/>
    <mergeCell ref="B19:B23"/>
    <mergeCell ref="C19:C23"/>
    <mergeCell ref="D19:D23"/>
    <mergeCell ref="E19:E23"/>
    <mergeCell ref="L5:L9"/>
    <mergeCell ref="M5:M9"/>
    <mergeCell ref="G6:G9"/>
    <mergeCell ref="H6:K6"/>
    <mergeCell ref="H7:H9"/>
    <mergeCell ref="I7:I9"/>
    <mergeCell ref="J7:J9"/>
    <mergeCell ref="K7:K9"/>
    <mergeCell ref="A1:L1"/>
    <mergeCell ref="J2:L2"/>
    <mergeCell ref="A3:L3"/>
    <mergeCell ref="A5:A9"/>
    <mergeCell ref="B5:B9"/>
    <mergeCell ref="C5:C9"/>
    <mergeCell ref="D5:D9"/>
    <mergeCell ref="E5:E9"/>
    <mergeCell ref="F5:F9"/>
    <mergeCell ref="G5:K5"/>
  </mergeCells>
  <printOptions horizontalCentered="1"/>
  <pageMargins left="0.19652777777777777" right="0.19652777777777777" top="0.27569444444444446" bottom="0.27569444444444446" header="0.5118055555555556" footer="0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2009-05-04T09:05:24Z</cp:lastPrinted>
  <dcterms:created xsi:type="dcterms:W3CDTF">2009-03-23T07:39:00Z</dcterms:created>
  <dcterms:modified xsi:type="dcterms:W3CDTF">2009-05-04T09:05:27Z</dcterms:modified>
  <cp:category/>
  <cp:version/>
  <cp:contentType/>
  <cp:contentStatus/>
  <cp:revision>1</cp:revision>
</cp:coreProperties>
</file>